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0" fillId="3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'損益表'!$G$3:$X$3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'損益表'!$G$5:$X$5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'關鍵指標'!$G$29:$X$29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'損益表'!$G$19:$X$19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'資產負債表'!$G$3:$X$3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'資產負債表'!$G$5:$X$5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'資產負債表'!$G$6:$X$6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'資產負債表'!$G$16:$X$16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'關鍵指標'!$G$70:$X$70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'資產負債表'!$G$1:$X$1</f>
            </numRef>
          </cat>
          <val>
            <numRef>
              <f>'關鍵指標'!$G$75:$X$75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 Inventory（百萬美元）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存貨－成品 Inventory, Finished Goods（百萬美元）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存貨－成品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存貨－原料 Inventory, Raw Materials（百萬美元）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存貨－原料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存貨－在製品 Inventory, Work in Process（百萬美元）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存貨－在製品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預付費用及其他流動資產 Prepaid Expenses and Other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預付費用及其他流動資產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營業租賃負債（流動） Operating Lease Liability, 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營業租賃負債（流動）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 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商譽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'資產負債表'!$G$19:$X$19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'資產負債表'!$G$23:$X$23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'資產負債表'!$G$24:$X$24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'資產負債表'!$G$25:$X$25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'資產負債表'!$G$26:$X$26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'資產負債表'!$G$27:$X$27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'資產負債表'!$G$28:$X$28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'資產負債表'!$G$29:$X$29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'資產負債表'!$G$30:$X$30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'資產負債表'!$G$31:$X$31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'資產負債表'!$G$32:$X$32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 Treasury Stock（百萬美元）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'資產負債表'!$G$33:$X$33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'現金流量表'!$G$4:$X$4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'現金流量表'!$G$6:$X$6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'關鍵指標'!$G$77:$X$77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'現金流量表'!$G$1:$X$1</f>
            </numRef>
          </cat>
          <val>
            <numRef>
              <f>'關鍵指標'!$G$79:$X$79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'關鍵指標'!$G$52:$X$52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'關鍵指標'!$G$54:$X$54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'關鍵指標'!$G$56:$X$56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'關鍵指標'!$G$58:$X$58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'關鍵指標'!$G$3:$X$3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'關鍵指標'!$G$4:$X$4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'關鍵指標'!$G$5:$X$5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'關鍵指標'!$G$6:$X$6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'關鍵指標'!$G$7:$X$7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'關鍵指標'!$G$8:$X$8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'關鍵指標'!$G$9:$X$9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'關鍵指標'!$G$10:$X$10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'關鍵指標'!$G$11:$X$11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'關鍵指標'!$G$12:$X$12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'關鍵指標'!$G$13:$X$13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'關鍵指標'!$G$14:$X$14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'關鍵指標'!$G$15:$X$15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'關鍵指標'!$G$16:$X$16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'關鍵指標'!$G$17:$X$17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'關鍵指標'!$G$20:$X$20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'關鍵指標'!$G$23:$X$23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'關鍵指標'!$G$25:$X$25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'關鍵指標'!$G$26:$X$26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'關鍵指標'!$G$31:$X$31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'關鍵指標'!$G$32:$X$32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'關鍵指標'!$G$34:$X$34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'關鍵指標'!$G$35:$X$35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'關鍵指標'!$G$36:$X$36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'關鍵指標'!$G$37:$X$37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'關鍵指標'!$G$38:$X$38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'關鍵指標'!$G$39:$X$39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'關鍵指標'!$G$42:$X$42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'關鍵指標'!$G$45:$X$45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'關鍵指標'!$G$46:$X$46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'關鍵指標'!$G$47:$X$47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'關鍵指標'!$G$48:$X$48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'關鍵指標'!$G$49:$X$49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'關鍵指標'!$G$50:$X$50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'關鍵指標'!$G$51:$X$51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'關鍵指標'!$G$52:$X$52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'關鍵指標'!$G$53:$X$53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'關鍵指標'!$G$54:$X$54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'關鍵指標'!$G$55:$X$55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'關鍵指標'!$G$56:$X$56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'關鍵指標'!$G$57:$X$57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'關鍵指標'!$G$58:$X$58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'關鍵指標'!$G$60:$X$60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'關鍵指標'!$G$61:$X$61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'關鍵指標'!$G$62:$X$62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'關鍵指標'!$G$63:$X$63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'關鍵指標'!$G$64:$X$64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'關鍵指標'!$G$65:$X$65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'關鍵指標'!$G$66:$X$66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'關鍵指標'!$G$67:$X$67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'關鍵指標'!$G$68:$X$68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'關鍵指標'!$G$69:$X$69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'關鍵指標'!$G$70:$X$70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'關鍵指標'!$G$71:$X$71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'關鍵指標'!$G$72:$X$72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'關鍵指標'!$G$73:$X$73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'關鍵指標'!$G$74:$X$74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'關鍵指標'!$G$75:$X$75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'關鍵指標'!$G$77:$X$77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'關鍵指標'!$G$78:$X$78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'關鍵指標'!$G$79:$X$79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'關鍵指標'!$G$80:$X$80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'關鍵指標'!$G$81:$X$81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'關鍵指標'!$G$83:$X$83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'關鍵指標'!$G$85:$X$85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'關鍵指標'!$G$86:$X$86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'關鍵指標'!$G$87:$X$87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'關鍵指標'!$G$88:$X$88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'關鍵指標'!$G$90:$X$90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'關鍵指標'!$G$91:$X$91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'關鍵指標'!$G$92:$X$92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'關鍵指標'!$G$93:$X$93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'關鍵指標'!$G$95:$X$95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'關鍵指標'!$G$96:$X$96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'關鍵指標'!$G$97:$X$97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'關鍵指標'!$G$98:$X$98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'關鍵指標'!$G$99:$X$99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'關鍵指標'!$G$101:$X$101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'關鍵指標'!$G$102:$X$102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'關鍵指標'!$G$103:$X$103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'關鍵指標'!$G$104:$X$104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'關鍵指標'!$G$105:$X$105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'關鍵指標'!$G$106:$X$106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'關鍵指標'!$G$107:$X$107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'關鍵指標'!$G$108:$X$108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'關鍵指標'!$G$109:$X$109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'關鍵指標'!$G$110:$X$110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'關鍵指標'!$G$111:$X$111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'關鍵指標'!$G$112:$X$112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'關鍵指標'!$G$113:$X$113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'關鍵指標'!$G$114:$X$114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'關鍵指標'!$G$115:$X$115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'關鍵指標'!$G$116:$X$116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'關鍵指標'!$G$117:$X$117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'關鍵指標'!$G$118:$X$118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'關鍵指標'!$G$119:$X$119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'關鍵指標'!$G$120:$X$120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'關鍵指標'!$G$121:$X$121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'關鍵指標'!$G$122:$X$122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'關鍵指標'!$G$123:$X$123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'關鍵指標'!$G$124:$X$124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'關鍵指標'!$G$125:$X$125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資料中心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Client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ser>
          <idx val="2"/>
          <order val="2"/>
          <tx>
            <v>遊戲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'分部數據'!$G$7:$M$7</f>
            </numRef>
          </val>
        </ser>
        <ser>
          <idx val="3"/>
          <order val="3"/>
          <tx>
            <v>Embedded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'分部數據'!$G$8:$M$8</f>
            </numRef>
          </val>
        </ser>
        <ser>
          <idx val="4"/>
          <order val="4"/>
          <tx>
            <v>Client And Gaming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'分部數據'!$G$9:$M$9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資料中心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'分部數據'!$G$22:$M$22</f>
            </numRef>
          </val>
          <smooth val="0"/>
        </ser>
        <ser>
          <idx val="1"/>
          <order val="1"/>
          <tx>
            <v>Client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'分部數據'!$G$23:$M$23</f>
            </numRef>
          </val>
          <smooth val="0"/>
        </ser>
        <ser>
          <idx val="2"/>
          <order val="2"/>
          <tx>
            <v>遊戲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'分部數據'!$G$24:$M$24</f>
            </numRef>
          </val>
          <smooth val="0"/>
        </ser>
        <ser>
          <idx val="3"/>
          <order val="3"/>
          <tx>
            <v>Embedded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'分部數據'!$G$25:$M$25</f>
            </numRef>
          </val>
          <smooth val="0"/>
        </ser>
        <ser>
          <idx val="4"/>
          <order val="4"/>
          <tx>
            <v>Client And Gaming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'分部數據'!$G$26:$M$26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營運分部：分部營業利益率　季7 期</a:t>
            </a:r>
          </a:p>
        </rich>
      </tx>
    </title>
    <plotArea>
      <lineChart>
        <grouping val="standard"/>
        <ser>
          <idx val="0"/>
          <order val="0"/>
          <tx>
            <v>資料中心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'分部數據'!$G$29:$M$29</f>
            </numRef>
          </val>
          <smooth val="0"/>
        </ser>
        <ser>
          <idx val="1"/>
          <order val="1"/>
          <tx>
            <v>Client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'分部數據'!$G$30:$M$30</f>
            </numRef>
          </val>
          <smooth val="0"/>
        </ser>
        <ser>
          <idx val="2"/>
          <order val="2"/>
          <tx>
            <v>遊戲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'分部數據'!$G$31:$M$31</f>
            </numRef>
          </val>
          <smooth val="0"/>
        </ser>
        <ser>
          <idx val="3"/>
          <order val="3"/>
          <tx>
            <v>Embedded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'分部數據'!$G$32:$M$32</f>
            </numRef>
          </val>
          <smooth val="0"/>
        </ser>
        <ser>
          <idx val="4"/>
          <order val="4"/>
          <tx>
            <v>Client And Gaming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'分部數據'!$G$33:$M$33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年度4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'分部數據'!$C$40:$F$40</f>
            </numRef>
          </val>
        </ser>
        <ser>
          <idx val="1"/>
          <order val="1"/>
          <tx>
            <v>中國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'分部數據'!$C$41:$F$41</f>
            </numRef>
          </val>
        </ser>
        <ser>
          <idx val="2"/>
          <order val="2"/>
          <tx>
            <v>新加坡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'分部數據'!$C$42:$F$42</f>
            </numRef>
          </val>
        </ser>
        <ser>
          <idx val="3"/>
          <order val="3"/>
          <tx>
            <v>台灣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'分部數據'!$C$43:$F$43</f>
            </numRef>
          </val>
        </ser>
        <ser>
          <idx val="4"/>
          <order val="4"/>
          <tx>
            <v>日本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'分部數據'!$C$44:$F$44</f>
            </numRef>
          </val>
        </ser>
        <ser>
          <idx val="5"/>
          <order val="5"/>
          <tx>
            <v>歐洲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'分部數據'!$C$45:$F$45</f>
            </numRef>
          </val>
        </ser>
        <ser>
          <idx val="6"/>
          <order val="6"/>
          <tx>
            <v>其他地區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'分部數據'!$C$46:$F$46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年度4 期</a:t>
            </a:r>
          </a:p>
        </rich>
      </tx>
    </title>
    <plotArea>
      <lineChart>
        <grouping val="standard"/>
        <ser>
          <idx val="0"/>
          <order val="0"/>
          <tx>
            <v>美國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'分部數據'!$C$50:$F$50</f>
            </numRef>
          </val>
          <smooth val="0"/>
        </ser>
        <ser>
          <idx val="1"/>
          <order val="1"/>
          <tx>
            <v>中國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'分部數據'!$C$51:$F$51</f>
            </numRef>
          </val>
          <smooth val="0"/>
        </ser>
        <ser>
          <idx val="2"/>
          <order val="2"/>
          <tx>
            <v>新加坡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'分部數據'!$C$52:$F$52</f>
            </numRef>
          </val>
          <smooth val="0"/>
        </ser>
        <ser>
          <idx val="3"/>
          <order val="3"/>
          <tx>
            <v>台灣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'分部數據'!$C$53:$F$53</f>
            </numRef>
          </val>
          <smooth val="0"/>
        </ser>
        <ser>
          <idx val="4"/>
          <order val="4"/>
          <tx>
            <v>日本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'分部數據'!$C$54:$F$54</f>
            </numRef>
          </val>
          <smooth val="0"/>
        </ser>
        <ser>
          <idx val="5"/>
          <order val="5"/>
          <tx>
            <v>歐洲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'分部數據'!$C$55:$F$55</f>
            </numRef>
          </val>
          <smooth val="0"/>
        </ser>
        <ser>
          <idx val="6"/>
          <order val="6"/>
          <tx>
            <v>其他地區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'分部數據'!$C$56:$F$56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2022-12-31
年度（12 個月）</t>
      </text>
    </comment>
    <comment ref="D1" authorId="0" shapeId="0">
      <text>
        <t>期末日 2023-12-30
年度（12 個月）</t>
      </text>
    </comment>
    <comment ref="E1" authorId="0" shapeId="0">
      <text>
        <t>期末日 2024-12-28
年度（12 個月）</t>
      </text>
    </comment>
    <comment ref="F1" authorId="0" shapeId="0">
      <text>
        <t>期末日 2025-12-27
年度（12 個月）</t>
      </text>
    </comment>
    <comment ref="G1" authorId="0" shapeId="0">
      <text>
        <t>期末日 2024-06-29
單季（3 個月，非累計）</t>
      </text>
    </comment>
    <comment ref="H1" authorId="0" shapeId="0">
      <text>
        <t>期末日 2024-09-28
單季（3 個月，非累計）</t>
      </text>
    </comment>
    <comment ref="I1" authorId="0" shapeId="0">
      <text>
        <t>期末日 2025-03-29
單季（3 個月，非累計）</t>
      </text>
    </comment>
    <comment ref="J1" authorId="0" shapeId="0">
      <text>
        <t>期末日 2025-06-28
單季（3 個月，非累計）</t>
      </text>
    </comment>
    <comment ref="K1" authorId="0" shapeId="0">
      <text>
        <t>期末日 2025-09-27
單季（3 個月，非累計）</t>
      </text>
    </comment>
    <comment ref="L1" authorId="0" shapeId="0">
      <text>
        <t>期末日 2026-03-28
單季（3 個月，非累計）</t>
      </text>
    </comment>
    <comment ref="M1" authorId="0" shapeId="0">
      <text>
        <t>期末日 2026-06-27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Relationship Type="http://schemas.openxmlformats.org/officeDocument/2006/relationships/chart" Target="/xl/charts/chart45.xml" Id="rId24" /><Relationship Type="http://schemas.openxmlformats.org/officeDocument/2006/relationships/chart" Target="/xl/charts/chart46.xml" Id="rId25" /><Relationship Type="http://schemas.openxmlformats.org/officeDocument/2006/relationships/chart" Target="/xl/charts/chart47.xml" Id="rId26" /><Relationship Type="http://schemas.openxmlformats.org/officeDocument/2006/relationships/chart" Target="/xl/charts/chart48.xml" Id="rId27" /><Relationship Type="http://schemas.openxmlformats.org/officeDocument/2006/relationships/chart" Target="/xl/charts/chart49.xml" Id="rId28" /><Relationship Type="http://schemas.openxmlformats.org/officeDocument/2006/relationships/chart" Target="/xl/charts/chart50.xml" Id="rId29" /><Relationship Type="http://schemas.openxmlformats.org/officeDocument/2006/relationships/chart" Target="/xl/charts/chart51.xml" Id="rId30" /><Relationship Type="http://schemas.openxmlformats.org/officeDocument/2006/relationships/chart" Target="/xl/charts/chart52.xml" Id="rId31" /><Relationship Type="http://schemas.openxmlformats.org/officeDocument/2006/relationships/chart" Target="/xl/charts/chart53.xml" Id="rId32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4.xml" Id="rId1" /><Relationship Type="http://schemas.openxmlformats.org/officeDocument/2006/relationships/chart" Target="/xl/charts/chart55.xml" Id="rId2" /><Relationship Type="http://schemas.openxmlformats.org/officeDocument/2006/relationships/chart" Target="/xl/charts/chart56.xml" Id="rId3" /><Relationship Type="http://schemas.openxmlformats.org/officeDocument/2006/relationships/chart" Target="/xl/charts/chart57.xml" Id="rId4" /><Relationship Type="http://schemas.openxmlformats.org/officeDocument/2006/relationships/chart" Target="/xl/charts/chart58.xml" Id="rId5" /><Relationship Type="http://schemas.openxmlformats.org/officeDocument/2006/relationships/chart" Target="/xl/charts/chart59.xml" Id="rId6" /><Relationship Type="http://schemas.openxmlformats.org/officeDocument/2006/relationships/chart" Target="/xl/charts/chart60.xml" Id="rId7" /><Relationship Type="http://schemas.openxmlformats.org/officeDocument/2006/relationships/chart" Target="/xl/charts/chart61.xml" Id="rId8" /><Relationship Type="http://schemas.openxmlformats.org/officeDocument/2006/relationships/chart" Target="/xl/charts/chart62.xml" Id="rId9" /><Relationship Type="http://schemas.openxmlformats.org/officeDocument/2006/relationships/chart" Target="/xl/charts/chart63.xml" Id="rId10" /><Relationship Type="http://schemas.openxmlformats.org/officeDocument/2006/relationships/chart" Target="/xl/charts/chart64.xml" Id="rId11" /><Relationship Type="http://schemas.openxmlformats.org/officeDocument/2006/relationships/chart" Target="/xl/charts/chart65.xml" Id="rId12" /><Relationship Type="http://schemas.openxmlformats.org/officeDocument/2006/relationships/chart" Target="/xl/charts/chart66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7.xml" Id="rId1" /><Relationship Type="http://schemas.openxmlformats.org/officeDocument/2006/relationships/chart" Target="/xl/charts/chart68.xml" Id="rId2" /><Relationship Type="http://schemas.openxmlformats.org/officeDocument/2006/relationships/chart" Target="/xl/charts/chart69.xml" Id="rId3" /><Relationship Type="http://schemas.openxmlformats.org/officeDocument/2006/relationships/chart" Target="/xl/charts/chart70.xml" Id="rId4" /><Relationship Type="http://schemas.openxmlformats.org/officeDocument/2006/relationships/chart" Target="/xl/charts/chart71.xml" Id="rId5" /><Relationship Type="http://schemas.openxmlformats.org/officeDocument/2006/relationships/chart" Target="/xl/charts/chart72.xml" Id="rId6" /><Relationship Type="http://schemas.openxmlformats.org/officeDocument/2006/relationships/chart" Target="/xl/charts/chart73.xml" Id="rId7" /><Relationship Type="http://schemas.openxmlformats.org/officeDocument/2006/relationships/chart" Target="/xl/charts/chart74.xml" Id="rId8" /><Relationship Type="http://schemas.openxmlformats.org/officeDocument/2006/relationships/chart" Target="/xl/charts/chart75.xml" Id="rId9" /><Relationship Type="http://schemas.openxmlformats.org/officeDocument/2006/relationships/chart" Target="/xl/charts/chart76.xml" Id="rId10" /><Relationship Type="http://schemas.openxmlformats.org/officeDocument/2006/relationships/chart" Target="/xl/charts/chart77.xml" Id="rId11" /><Relationship Type="http://schemas.openxmlformats.org/officeDocument/2006/relationships/chart" Target="/xl/charts/chart78.xml" Id="rId12" /><Relationship Type="http://schemas.openxmlformats.org/officeDocument/2006/relationships/chart" Target="/xl/charts/chart79.xml" Id="rId13" /><Relationship Type="http://schemas.openxmlformats.org/officeDocument/2006/relationships/chart" Target="/xl/charts/chart80.xml" Id="rId14" /><Relationship Type="http://schemas.openxmlformats.org/officeDocument/2006/relationships/chart" Target="/xl/charts/chart81.xml" Id="rId15" /><Relationship Type="http://schemas.openxmlformats.org/officeDocument/2006/relationships/chart" Target="/xl/charts/chart82.xml" Id="rId16" /><Relationship Type="http://schemas.openxmlformats.org/officeDocument/2006/relationships/chart" Target="/xl/charts/chart83.xml" Id="rId17" /><Relationship Type="http://schemas.openxmlformats.org/officeDocument/2006/relationships/chart" Target="/xl/charts/chart84.xml" Id="rId18" /><Relationship Type="http://schemas.openxmlformats.org/officeDocument/2006/relationships/chart" Target="/xl/charts/chart85.xml" Id="rId19" /><Relationship Type="http://schemas.openxmlformats.org/officeDocument/2006/relationships/chart" Target="/xl/charts/chart86.xml" Id="rId20" /><Relationship Type="http://schemas.openxmlformats.org/officeDocument/2006/relationships/chart" Target="/xl/charts/chart87.xml" Id="rId21" /><Relationship Type="http://schemas.openxmlformats.org/officeDocument/2006/relationships/chart" Target="/xl/charts/chart88.xml" Id="rId22" /><Relationship Type="http://schemas.openxmlformats.org/officeDocument/2006/relationships/chart" Target="/xl/charts/chart89.xml" Id="rId23" /><Relationship Type="http://schemas.openxmlformats.org/officeDocument/2006/relationships/chart" Target="/xl/charts/chart90.xml" Id="rId24" /><Relationship Type="http://schemas.openxmlformats.org/officeDocument/2006/relationships/chart" Target="/xl/charts/chart91.xml" Id="rId25" /><Relationship Type="http://schemas.openxmlformats.org/officeDocument/2006/relationships/chart" Target="/xl/charts/chart92.xml" Id="rId26" /><Relationship Type="http://schemas.openxmlformats.org/officeDocument/2006/relationships/chart" Target="/xl/charts/chart93.xml" Id="rId27" /><Relationship Type="http://schemas.openxmlformats.org/officeDocument/2006/relationships/chart" Target="/xl/charts/chart94.xml" Id="rId28" /><Relationship Type="http://schemas.openxmlformats.org/officeDocument/2006/relationships/chart" Target="/xl/charts/chart95.xml" Id="rId29" /><Relationship Type="http://schemas.openxmlformats.org/officeDocument/2006/relationships/chart" Target="/xl/charts/chart96.xml" Id="rId30" /><Relationship Type="http://schemas.openxmlformats.org/officeDocument/2006/relationships/chart" Target="/xl/charts/chart97.xml" Id="rId31" /><Relationship Type="http://schemas.openxmlformats.org/officeDocument/2006/relationships/chart" Target="/xl/charts/chart98.xml" Id="rId32" /><Relationship Type="http://schemas.openxmlformats.org/officeDocument/2006/relationships/chart" Target="/xl/charts/chart99.xml" Id="rId33" /><Relationship Type="http://schemas.openxmlformats.org/officeDocument/2006/relationships/chart" Target="/xl/charts/chart100.xml" Id="rId34" /><Relationship Type="http://schemas.openxmlformats.org/officeDocument/2006/relationships/chart" Target="/xl/charts/chart101.xml" Id="rId35" /><Relationship Type="http://schemas.openxmlformats.org/officeDocument/2006/relationships/chart" Target="/xl/charts/chart102.xml" Id="rId36" /><Relationship Type="http://schemas.openxmlformats.org/officeDocument/2006/relationships/chart" Target="/xl/charts/chart103.xml" Id="rId37" /><Relationship Type="http://schemas.openxmlformats.org/officeDocument/2006/relationships/chart" Target="/xl/charts/chart104.xml" Id="rId38" /><Relationship Type="http://schemas.openxmlformats.org/officeDocument/2006/relationships/chart" Target="/xl/charts/chart105.xml" Id="rId39" /><Relationship Type="http://schemas.openxmlformats.org/officeDocument/2006/relationships/chart" Target="/xl/charts/chart106.xml" Id="rId40" /><Relationship Type="http://schemas.openxmlformats.org/officeDocument/2006/relationships/chart" Target="/xl/charts/chart107.xml" Id="rId41" /><Relationship Type="http://schemas.openxmlformats.org/officeDocument/2006/relationships/chart" Target="/xl/charts/chart108.xml" Id="rId42" /><Relationship Type="http://schemas.openxmlformats.org/officeDocument/2006/relationships/chart" Target="/xl/charts/chart109.xml" Id="rId43" /><Relationship Type="http://schemas.openxmlformats.org/officeDocument/2006/relationships/chart" Target="/xl/charts/chart110.xml" Id="rId44" /><Relationship Type="http://schemas.openxmlformats.org/officeDocument/2006/relationships/chart" Target="/xl/charts/chart111.xml" Id="rId45" /><Relationship Type="http://schemas.openxmlformats.org/officeDocument/2006/relationships/chart" Target="/xl/charts/chart112.xml" Id="rId46" /><Relationship Type="http://schemas.openxmlformats.org/officeDocument/2006/relationships/chart" Target="/xl/charts/chart113.xml" Id="rId47" /><Relationship Type="http://schemas.openxmlformats.org/officeDocument/2006/relationships/chart" Target="/xl/charts/chart114.xml" Id="rId48" /><Relationship Type="http://schemas.openxmlformats.org/officeDocument/2006/relationships/chart" Target="/xl/charts/chart115.xml" Id="rId49" /><Relationship Type="http://schemas.openxmlformats.org/officeDocument/2006/relationships/chart" Target="/xl/charts/chart116.xml" Id="rId50" /><Relationship Type="http://schemas.openxmlformats.org/officeDocument/2006/relationships/chart" Target="/xl/charts/chart117.xml" Id="rId51" /><Relationship Type="http://schemas.openxmlformats.org/officeDocument/2006/relationships/chart" Target="/xl/charts/chart118.xml" Id="rId52" /><Relationship Type="http://schemas.openxmlformats.org/officeDocument/2006/relationships/chart" Target="/xl/charts/chart119.xml" Id="rId53" /><Relationship Type="http://schemas.openxmlformats.org/officeDocument/2006/relationships/chart" Target="/xl/charts/chart120.xml" Id="rId54" /><Relationship Type="http://schemas.openxmlformats.org/officeDocument/2006/relationships/chart" Target="/xl/charts/chart121.xml" Id="rId55" /><Relationship Type="http://schemas.openxmlformats.org/officeDocument/2006/relationships/chart" Target="/xl/charts/chart122.xml" Id="rId56" /><Relationship Type="http://schemas.openxmlformats.org/officeDocument/2006/relationships/chart" Target="/xl/charts/chart123.xml" Id="rId57" /><Relationship Type="http://schemas.openxmlformats.org/officeDocument/2006/relationships/chart" Target="/xl/charts/chart124.xml" Id="rId58" /><Relationship Type="http://schemas.openxmlformats.org/officeDocument/2006/relationships/chart" Target="/xl/charts/chart125.xml" Id="rId59" /><Relationship Type="http://schemas.openxmlformats.org/officeDocument/2006/relationships/chart" Target="/xl/charts/chart126.xml" Id="rId60" /><Relationship Type="http://schemas.openxmlformats.org/officeDocument/2006/relationships/chart" Target="/xl/charts/chart127.xml" Id="rId61" /><Relationship Type="http://schemas.openxmlformats.org/officeDocument/2006/relationships/chart" Target="/xl/charts/chart128.xml" Id="rId62" /><Relationship Type="http://schemas.openxmlformats.org/officeDocument/2006/relationships/chart" Target="/xl/charts/chart129.xml" Id="rId63" /><Relationship Type="http://schemas.openxmlformats.org/officeDocument/2006/relationships/chart" Target="/xl/charts/chart130.xml" Id="rId64" /><Relationship Type="http://schemas.openxmlformats.org/officeDocument/2006/relationships/chart" Target="/xl/charts/chart131.xml" Id="rId65" /><Relationship Type="http://schemas.openxmlformats.org/officeDocument/2006/relationships/chart" Target="/xl/charts/chart132.xml" Id="rId66" /><Relationship Type="http://schemas.openxmlformats.org/officeDocument/2006/relationships/chart" Target="/xl/charts/chart133.xml" Id="rId67" /><Relationship Type="http://schemas.openxmlformats.org/officeDocument/2006/relationships/chart" Target="/xl/charts/chart134.xml" Id="rId68" /><Relationship Type="http://schemas.openxmlformats.org/officeDocument/2006/relationships/chart" Target="/xl/charts/chart135.xml" Id="rId69" /><Relationship Type="http://schemas.openxmlformats.org/officeDocument/2006/relationships/chart" Target="/xl/charts/chart136.xml" Id="rId70" /><Relationship Type="http://schemas.openxmlformats.org/officeDocument/2006/relationships/chart" Target="/xl/charts/chart137.xml" Id="rId71" /><Relationship Type="http://schemas.openxmlformats.org/officeDocument/2006/relationships/chart" Target="/xl/charts/chart138.xml" Id="rId72" /><Relationship Type="http://schemas.openxmlformats.org/officeDocument/2006/relationships/chart" Target="/xl/charts/chart139.xml" Id="rId73" /><Relationship Type="http://schemas.openxmlformats.org/officeDocument/2006/relationships/chart" Target="/xl/charts/chart140.xml" Id="rId74" /><Relationship Type="http://schemas.openxmlformats.org/officeDocument/2006/relationships/chart" Target="/xl/charts/chart141.xml" Id="rId75" /><Relationship Type="http://schemas.openxmlformats.org/officeDocument/2006/relationships/chart" Target="/xl/charts/chart142.xml" Id="rId76" /><Relationship Type="http://schemas.openxmlformats.org/officeDocument/2006/relationships/chart" Target="/xl/charts/chart143.xml" Id="rId77" /><Relationship Type="http://schemas.openxmlformats.org/officeDocument/2006/relationships/chart" Target="/xl/charts/chart144.xml" Id="rId78" /><Relationship Type="http://schemas.openxmlformats.org/officeDocument/2006/relationships/chart" Target="/xl/charts/chart145.xml" Id="rId79" /><Relationship Type="http://schemas.openxmlformats.org/officeDocument/2006/relationships/chart" Target="/xl/charts/chart146.xml" Id="rId80" /><Relationship Type="http://schemas.openxmlformats.org/officeDocument/2006/relationships/chart" Target="/xl/charts/chart147.xml" Id="rId81" /><Relationship Type="http://schemas.openxmlformats.org/officeDocument/2006/relationships/chart" Target="/xl/charts/chart148.xml" Id="rId82" /><Relationship Type="http://schemas.openxmlformats.org/officeDocument/2006/relationships/chart" Target="/xl/charts/chart149.xml" Id="rId83" /><Relationship Type="http://schemas.openxmlformats.org/officeDocument/2006/relationships/chart" Target="/xl/charts/chart150.xml" Id="rId84" /><Relationship Type="http://schemas.openxmlformats.org/officeDocument/2006/relationships/chart" Target="/xl/charts/chart151.xml" Id="rId85" /><Relationship Type="http://schemas.openxmlformats.org/officeDocument/2006/relationships/chart" Target="/xl/charts/chart152.xml" Id="rId86" /><Relationship Type="http://schemas.openxmlformats.org/officeDocument/2006/relationships/chart" Target="/xl/charts/chart153.xml" Id="rId87" /><Relationship Type="http://schemas.openxmlformats.org/officeDocument/2006/relationships/chart" Target="/xl/charts/chart154.xml" Id="rId88" /><Relationship Type="http://schemas.openxmlformats.org/officeDocument/2006/relationships/chart" Target="/xl/charts/chart155.xml" Id="rId89" /><Relationship Type="http://schemas.openxmlformats.org/officeDocument/2006/relationships/chart" Target="/xl/charts/chart156.xml" Id="rId90" /><Relationship Type="http://schemas.openxmlformats.org/officeDocument/2006/relationships/chart" Target="/xl/charts/chart157.xml" Id="rId91" /><Relationship Type="http://schemas.openxmlformats.org/officeDocument/2006/relationships/chart" Target="/xl/charts/chart158.xml" Id="rId92" /><Relationship Type="http://schemas.openxmlformats.org/officeDocument/2006/relationships/chart" Target="/xl/charts/chart159.xml" Id="rId93" /><Relationship Type="http://schemas.openxmlformats.org/officeDocument/2006/relationships/chart" Target="/xl/charts/chart160.xml" Id="rId94" /><Relationship Type="http://schemas.openxmlformats.org/officeDocument/2006/relationships/chart" Target="/xl/charts/chart161.xml" Id="rId95" /><Relationship Type="http://schemas.openxmlformats.org/officeDocument/2006/relationships/chart" Target="/xl/charts/chart162.xml" Id="rId96" /><Relationship Type="http://schemas.openxmlformats.org/officeDocument/2006/relationships/chart" Target="/xl/charts/chart163.xml" Id="rId97" /><Relationship Type="http://schemas.openxmlformats.org/officeDocument/2006/relationships/chart" Target="/xl/charts/chart164.xml" Id="rId98" /><Relationship Type="http://schemas.openxmlformats.org/officeDocument/2006/relationships/chart" Target="/xl/charts/chart165.xml" Id="rId99" /><Relationship Type="http://schemas.openxmlformats.org/officeDocument/2006/relationships/chart" Target="/xl/charts/chart166.xml" Id="rId100" /><Relationship Type="http://schemas.openxmlformats.org/officeDocument/2006/relationships/chart" Target="/xl/charts/chart167.xml" Id="rId101" /><Relationship Type="http://schemas.openxmlformats.org/officeDocument/2006/relationships/chart" Target="/xl/charts/chart168.xml" Id="rId102" /><Relationship Type="http://schemas.openxmlformats.org/officeDocument/2006/relationships/chart" Target="/xl/charts/chart169.xml" Id="rId103" /><Relationship Type="http://schemas.openxmlformats.org/officeDocument/2006/relationships/chart" Target="/xl/charts/chart170.xml" Id="rId104" /><Relationship Type="http://schemas.openxmlformats.org/officeDocument/2006/relationships/chart" Target="/xl/charts/chart171.xml" Id="rId105" /><Relationship Type="http://schemas.openxmlformats.org/officeDocument/2006/relationships/chart" Target="/xl/charts/chart172.xml" Id="rId106" /><Relationship Type="http://schemas.openxmlformats.org/officeDocument/2006/relationships/chart" Target="/xl/charts/chart173.xml" Id="rId107" /><Relationship Type="http://schemas.openxmlformats.org/officeDocument/2006/relationships/chart" Target="/xl/charts/chart174.xml" Id="rId108" /><Relationship Type="http://schemas.openxmlformats.org/officeDocument/2006/relationships/chart" Target="/xl/charts/chart175.xml" Id="rId109" /><Relationship Type="http://schemas.openxmlformats.org/officeDocument/2006/relationships/chart" Target="/xl/charts/chart176.xml" Id="rId110" /><Relationship Type="http://schemas.openxmlformats.org/officeDocument/2006/relationships/chart" Target="/xl/charts/chart177.xml" Id="rId111" /><Relationship Type="http://schemas.openxmlformats.org/officeDocument/2006/relationships/chart" Target="/xl/charts/chart178.xml" Id="rId112" /><Relationship Type="http://schemas.openxmlformats.org/officeDocument/2006/relationships/chart" Target="/xl/charts/chart179.xml" Id="rId113" /><Relationship Type="http://schemas.openxmlformats.org/officeDocument/2006/relationships/chart" Target="/xl/charts/chart180.xml" Id="rId114" /><Relationship Type="http://schemas.openxmlformats.org/officeDocument/2006/relationships/chart" Target="/xl/charts/chart181.xml" Id="rId115" /><Relationship Type="http://schemas.openxmlformats.org/officeDocument/2006/relationships/chart" Target="/xl/charts/chart182.xml" Id="rId116" /><Relationship Type="http://schemas.openxmlformats.org/officeDocument/2006/relationships/chart" Target="/xl/charts/chart183.xml" Id="rId117" /><Relationship Type="http://schemas.openxmlformats.org/officeDocument/2006/relationships/chart" Target="/xl/charts/chart184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5.xml" Id="rId1" /><Relationship Type="http://schemas.openxmlformats.org/officeDocument/2006/relationships/chart" Target="/xl/charts/chart186.xml" Id="rId2" /><Relationship Type="http://schemas.openxmlformats.org/officeDocument/2006/relationships/chart" Target="/xl/charts/chart187.xml" Id="rId3" /><Relationship Type="http://schemas.openxmlformats.org/officeDocument/2006/relationships/chart" Target="/xl/charts/chart188.xml" Id="rId4" /><Relationship Type="http://schemas.openxmlformats.org/officeDocument/2006/relationships/chart" Target="/xl/charts/chart189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90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91.xml" Id="rId1" /><Relationship Type="http://schemas.openxmlformats.org/officeDocument/2006/relationships/chart" Target="/xl/charts/chart192.xml" Id="rId2" /><Relationship Type="http://schemas.openxmlformats.org/officeDocument/2006/relationships/chart" Target="/xl/charts/chart193.xml" Id="rId3" /><Relationship Type="http://schemas.openxmlformats.org/officeDocument/2006/relationships/chart" Target="/xl/charts/chart194.xml" Id="rId4" /><Relationship Type="http://schemas.openxmlformats.org/officeDocument/2006/relationships/chart" Target="/xl/charts/chart195.xml" Id="rId5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819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847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875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903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64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92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120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148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176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36039;&#29986;&#36000;&#20661;&#34920;'!C680" TargetMode="External" Id="rId45" /><Relationship Type="http://schemas.openxmlformats.org/officeDocument/2006/relationships/hyperlink" Target="#'&#36039;&#29986;&#36000;&#20661;&#34920;'!C708" TargetMode="External" Id="rId46" /><Relationship Type="http://schemas.openxmlformats.org/officeDocument/2006/relationships/hyperlink" Target="#'&#36039;&#29986;&#36000;&#20661;&#34920;'!C736" TargetMode="External" Id="rId47" /><Relationship Type="http://schemas.openxmlformats.org/officeDocument/2006/relationships/hyperlink" Target="#'&#36039;&#29986;&#36000;&#20661;&#34920;'!C764" TargetMode="External" Id="rId48" /><Relationship Type="http://schemas.openxmlformats.org/officeDocument/2006/relationships/hyperlink" Target="#'&#36039;&#29986;&#36000;&#20661;&#34920;'!C792" TargetMode="External" Id="rId49" /><Relationship Type="http://schemas.openxmlformats.org/officeDocument/2006/relationships/hyperlink" Target="#'&#36039;&#29986;&#36000;&#20661;&#34920;'!C820" TargetMode="External" Id="rId50" /><Relationship Type="http://schemas.openxmlformats.org/officeDocument/2006/relationships/hyperlink" Target="#'&#36039;&#29986;&#36000;&#20661;&#34920;'!C848" TargetMode="External" Id="rId51" /><Relationship Type="http://schemas.openxmlformats.org/officeDocument/2006/relationships/hyperlink" Target="#'&#36039;&#29986;&#36000;&#20661;&#34920;'!C876" TargetMode="External" Id="rId52" /><Relationship Type="http://schemas.openxmlformats.org/officeDocument/2006/relationships/hyperlink" Target="#'&#36039;&#29986;&#36000;&#20661;&#34920;'!C904" TargetMode="External" Id="rId53" /><Relationship Type="http://schemas.openxmlformats.org/officeDocument/2006/relationships/hyperlink" Target="#'&#29694;&#37329;&#27969;&#37327;&#34920;'!C15" TargetMode="External" Id="rId54" /><Relationship Type="http://schemas.openxmlformats.org/officeDocument/2006/relationships/hyperlink" Target="#'&#29694;&#37329;&#27969;&#37327;&#34920;'!C43" TargetMode="External" Id="rId55" /><Relationship Type="http://schemas.openxmlformats.org/officeDocument/2006/relationships/hyperlink" Target="#'&#29694;&#37329;&#27969;&#37327;&#34920;'!C71" TargetMode="External" Id="rId56" /><Relationship Type="http://schemas.openxmlformats.org/officeDocument/2006/relationships/hyperlink" Target="#'&#29694;&#37329;&#27969;&#37327;&#34920;'!C99" TargetMode="External" Id="rId57" /><Relationship Type="http://schemas.openxmlformats.org/officeDocument/2006/relationships/hyperlink" Target="#'&#29694;&#37329;&#27969;&#37327;&#34920;'!C127" TargetMode="External" Id="rId58" /><Relationship Type="http://schemas.openxmlformats.org/officeDocument/2006/relationships/hyperlink" Target="#'&#29694;&#37329;&#27969;&#37327;&#34920;'!C155" TargetMode="External" Id="rId59" /><Relationship Type="http://schemas.openxmlformats.org/officeDocument/2006/relationships/hyperlink" Target="#'&#29694;&#37329;&#27969;&#37327;&#34920;'!C183" TargetMode="External" Id="rId60" /><Relationship Type="http://schemas.openxmlformats.org/officeDocument/2006/relationships/hyperlink" Target="#'&#29694;&#37329;&#27969;&#37327;&#34920;'!C211" TargetMode="External" Id="rId61" /><Relationship Type="http://schemas.openxmlformats.org/officeDocument/2006/relationships/hyperlink" Target="#'&#29694;&#37329;&#27969;&#37327;&#34920;'!C239" TargetMode="External" Id="rId62" /><Relationship Type="http://schemas.openxmlformats.org/officeDocument/2006/relationships/hyperlink" Target="#'&#29694;&#37329;&#27969;&#37327;&#34920;'!C267" TargetMode="External" Id="rId63" /><Relationship Type="http://schemas.openxmlformats.org/officeDocument/2006/relationships/hyperlink" Target="#'&#29694;&#37329;&#27969;&#37327;&#34920;'!C295" TargetMode="External" Id="rId64" /><Relationship Type="http://schemas.openxmlformats.org/officeDocument/2006/relationships/hyperlink" Target="#'&#29694;&#37329;&#27969;&#37327;&#34920;'!C323" TargetMode="External" Id="rId65" /><Relationship Type="http://schemas.openxmlformats.org/officeDocument/2006/relationships/hyperlink" Target="#'&#29694;&#37329;&#27969;&#37327;&#34920;'!C351" TargetMode="External" Id="rId66" /><Relationship Type="http://schemas.openxmlformats.org/officeDocument/2006/relationships/hyperlink" Target="#'&#38364;&#37749;&#25351;&#27161;'!C128" TargetMode="External" Id="rId67" /><Relationship Type="http://schemas.openxmlformats.org/officeDocument/2006/relationships/hyperlink" Target="#'&#38364;&#37749;&#25351;&#27161;'!C156" TargetMode="External" Id="rId68" /><Relationship Type="http://schemas.openxmlformats.org/officeDocument/2006/relationships/hyperlink" Target="#'&#38364;&#37749;&#25351;&#27161;'!C184" TargetMode="External" Id="rId69" /><Relationship Type="http://schemas.openxmlformats.org/officeDocument/2006/relationships/hyperlink" Target="#'&#38364;&#37749;&#25351;&#27161;'!C212" TargetMode="External" Id="rId70" /><Relationship Type="http://schemas.openxmlformats.org/officeDocument/2006/relationships/hyperlink" Target="#'&#38364;&#37749;&#25351;&#27161;'!C240" TargetMode="External" Id="rId71" /><Relationship Type="http://schemas.openxmlformats.org/officeDocument/2006/relationships/hyperlink" Target="#'&#38364;&#37749;&#25351;&#27161;'!C268" TargetMode="External" Id="rId72" /><Relationship Type="http://schemas.openxmlformats.org/officeDocument/2006/relationships/hyperlink" Target="#'&#38364;&#37749;&#25351;&#27161;'!C296" TargetMode="External" Id="rId73" /><Relationship Type="http://schemas.openxmlformats.org/officeDocument/2006/relationships/hyperlink" Target="#'&#38364;&#37749;&#25351;&#27161;'!C324" TargetMode="External" Id="rId74" /><Relationship Type="http://schemas.openxmlformats.org/officeDocument/2006/relationships/hyperlink" Target="#'&#38364;&#37749;&#25351;&#27161;'!C352" TargetMode="External" Id="rId75" /><Relationship Type="http://schemas.openxmlformats.org/officeDocument/2006/relationships/hyperlink" Target="#'&#38364;&#37749;&#25351;&#27161;'!C380" TargetMode="External" Id="rId76" /><Relationship Type="http://schemas.openxmlformats.org/officeDocument/2006/relationships/hyperlink" Target="#'&#38364;&#37749;&#25351;&#27161;'!C408" TargetMode="External" Id="rId77" /><Relationship Type="http://schemas.openxmlformats.org/officeDocument/2006/relationships/hyperlink" Target="#'&#38364;&#37749;&#25351;&#27161;'!C436" TargetMode="External" Id="rId78" /><Relationship Type="http://schemas.openxmlformats.org/officeDocument/2006/relationships/hyperlink" Target="#'&#38364;&#37749;&#25351;&#27161;'!C464" TargetMode="External" Id="rId79" /><Relationship Type="http://schemas.openxmlformats.org/officeDocument/2006/relationships/hyperlink" Target="#'&#38364;&#37749;&#25351;&#27161;'!C492" TargetMode="External" Id="rId80" /><Relationship Type="http://schemas.openxmlformats.org/officeDocument/2006/relationships/hyperlink" Target="#'&#38364;&#37749;&#25351;&#27161;'!C520" TargetMode="External" Id="rId81" /><Relationship Type="http://schemas.openxmlformats.org/officeDocument/2006/relationships/hyperlink" Target="#'&#38364;&#37749;&#25351;&#27161;'!C548" TargetMode="External" Id="rId82" /><Relationship Type="http://schemas.openxmlformats.org/officeDocument/2006/relationships/hyperlink" Target="#'&#38364;&#37749;&#25351;&#27161;'!C576" TargetMode="External" Id="rId83" /><Relationship Type="http://schemas.openxmlformats.org/officeDocument/2006/relationships/hyperlink" Target="#'&#38364;&#37749;&#25351;&#27161;'!C604" TargetMode="External" Id="rId84" /><Relationship Type="http://schemas.openxmlformats.org/officeDocument/2006/relationships/hyperlink" Target="#'&#38364;&#37749;&#25351;&#27161;'!C632" TargetMode="External" Id="rId85" /><Relationship Type="http://schemas.openxmlformats.org/officeDocument/2006/relationships/hyperlink" Target="#'&#38364;&#37749;&#25351;&#27161;'!C660" TargetMode="External" Id="rId86" /><Relationship Type="http://schemas.openxmlformats.org/officeDocument/2006/relationships/hyperlink" Target="#'&#38364;&#37749;&#25351;&#27161;'!C688" TargetMode="External" Id="rId87" /><Relationship Type="http://schemas.openxmlformats.org/officeDocument/2006/relationships/hyperlink" Target="#'&#38364;&#37749;&#25351;&#27161;'!C716" TargetMode="External" Id="rId88" /><Relationship Type="http://schemas.openxmlformats.org/officeDocument/2006/relationships/hyperlink" Target="#'&#38364;&#37749;&#25351;&#27161;'!C744" TargetMode="External" Id="rId89" /><Relationship Type="http://schemas.openxmlformats.org/officeDocument/2006/relationships/hyperlink" Target="#'&#38364;&#37749;&#25351;&#27161;'!C772" TargetMode="External" Id="rId90" /><Relationship Type="http://schemas.openxmlformats.org/officeDocument/2006/relationships/hyperlink" Target="#'&#38364;&#37749;&#25351;&#27161;'!C800" TargetMode="External" Id="rId91" /><Relationship Type="http://schemas.openxmlformats.org/officeDocument/2006/relationships/hyperlink" Target="#'&#38364;&#37749;&#25351;&#27161;'!C828" TargetMode="External" Id="rId92" /><Relationship Type="http://schemas.openxmlformats.org/officeDocument/2006/relationships/hyperlink" Target="#'&#38364;&#37749;&#25351;&#27161;'!C856" TargetMode="External" Id="rId93" /><Relationship Type="http://schemas.openxmlformats.org/officeDocument/2006/relationships/hyperlink" Target="#'&#38364;&#37749;&#25351;&#27161;'!C884" TargetMode="External" Id="rId94" /><Relationship Type="http://schemas.openxmlformats.org/officeDocument/2006/relationships/hyperlink" Target="#'&#38364;&#37749;&#25351;&#27161;'!C912" TargetMode="External" Id="rId95" /><Relationship Type="http://schemas.openxmlformats.org/officeDocument/2006/relationships/hyperlink" Target="#'&#38364;&#37749;&#25351;&#27161;'!C940" TargetMode="External" Id="rId96" /><Relationship Type="http://schemas.openxmlformats.org/officeDocument/2006/relationships/hyperlink" Target="#'&#38364;&#37749;&#25351;&#27161;'!C968" TargetMode="External" Id="rId97" /><Relationship Type="http://schemas.openxmlformats.org/officeDocument/2006/relationships/hyperlink" Target="#'&#38364;&#37749;&#25351;&#27161;'!C996" TargetMode="External" Id="rId98" /><Relationship Type="http://schemas.openxmlformats.org/officeDocument/2006/relationships/hyperlink" Target="#'&#38364;&#37749;&#25351;&#27161;'!C1024" TargetMode="External" Id="rId99" /><Relationship Type="http://schemas.openxmlformats.org/officeDocument/2006/relationships/hyperlink" Target="#'&#38364;&#37749;&#25351;&#27161;'!C1052" TargetMode="External" Id="rId100" /><Relationship Type="http://schemas.openxmlformats.org/officeDocument/2006/relationships/hyperlink" Target="#'&#38364;&#37749;&#25351;&#27161;'!C1080" TargetMode="External" Id="rId101" /><Relationship Type="http://schemas.openxmlformats.org/officeDocument/2006/relationships/hyperlink" Target="#'&#38364;&#37749;&#25351;&#27161;'!C1108" TargetMode="External" Id="rId102" /><Relationship Type="http://schemas.openxmlformats.org/officeDocument/2006/relationships/hyperlink" Target="#'&#38364;&#37749;&#25351;&#27161;'!C1136" TargetMode="External" Id="rId103" /><Relationship Type="http://schemas.openxmlformats.org/officeDocument/2006/relationships/hyperlink" Target="#'&#38364;&#37749;&#25351;&#27161;'!C1164" TargetMode="External" Id="rId104" /><Relationship Type="http://schemas.openxmlformats.org/officeDocument/2006/relationships/hyperlink" Target="#'&#38364;&#37749;&#25351;&#27161;'!C1192" TargetMode="External" Id="rId105" /><Relationship Type="http://schemas.openxmlformats.org/officeDocument/2006/relationships/hyperlink" Target="#'&#38364;&#37749;&#25351;&#27161;'!C1220" TargetMode="External" Id="rId106" /><Relationship Type="http://schemas.openxmlformats.org/officeDocument/2006/relationships/hyperlink" Target="#'&#38364;&#37749;&#25351;&#27161;'!C1248" TargetMode="External" Id="rId107" /><Relationship Type="http://schemas.openxmlformats.org/officeDocument/2006/relationships/hyperlink" Target="#'&#38364;&#37749;&#25351;&#27161;'!C1276" TargetMode="External" Id="rId108" /><Relationship Type="http://schemas.openxmlformats.org/officeDocument/2006/relationships/hyperlink" Target="#'&#38364;&#37749;&#25351;&#27161;'!C1304" TargetMode="External" Id="rId109" /><Relationship Type="http://schemas.openxmlformats.org/officeDocument/2006/relationships/hyperlink" Target="#'&#38364;&#37749;&#25351;&#27161;'!C1332" TargetMode="External" Id="rId110" /><Relationship Type="http://schemas.openxmlformats.org/officeDocument/2006/relationships/hyperlink" Target="#'&#38364;&#37749;&#25351;&#27161;'!C1360" TargetMode="External" Id="rId111" /><Relationship Type="http://schemas.openxmlformats.org/officeDocument/2006/relationships/hyperlink" Target="#'&#38364;&#37749;&#25351;&#27161;'!C1388" TargetMode="External" Id="rId112" /><Relationship Type="http://schemas.openxmlformats.org/officeDocument/2006/relationships/hyperlink" Target="#'&#38364;&#37749;&#25351;&#27161;'!C1416" TargetMode="External" Id="rId113" /><Relationship Type="http://schemas.openxmlformats.org/officeDocument/2006/relationships/hyperlink" Target="#'&#38364;&#37749;&#25351;&#27161;'!C1444" TargetMode="External" Id="rId114" /><Relationship Type="http://schemas.openxmlformats.org/officeDocument/2006/relationships/hyperlink" Target="#'&#38364;&#37749;&#25351;&#27161;'!C1472" TargetMode="External" Id="rId115" /><Relationship Type="http://schemas.openxmlformats.org/officeDocument/2006/relationships/hyperlink" Target="#'&#38364;&#37749;&#25351;&#27161;'!C1500" TargetMode="External" Id="rId116" /><Relationship Type="http://schemas.openxmlformats.org/officeDocument/2006/relationships/hyperlink" Target="#'&#38364;&#37749;&#25351;&#27161;'!C1528" TargetMode="External" Id="rId117" /><Relationship Type="http://schemas.openxmlformats.org/officeDocument/2006/relationships/hyperlink" Target="#'&#38364;&#37749;&#25351;&#27161;'!C1556" TargetMode="External" Id="rId118" /><Relationship Type="http://schemas.openxmlformats.org/officeDocument/2006/relationships/hyperlink" Target="#'&#38364;&#37749;&#25351;&#27161;'!C1584" TargetMode="External" Id="rId119" /><Relationship Type="http://schemas.openxmlformats.org/officeDocument/2006/relationships/hyperlink" Target="#'&#38364;&#37749;&#25351;&#27161;'!C1612" TargetMode="External" Id="rId120" /><Relationship Type="http://schemas.openxmlformats.org/officeDocument/2006/relationships/hyperlink" Target="#'&#38364;&#37749;&#25351;&#27161;'!C1640" TargetMode="External" Id="rId121" /><Relationship Type="http://schemas.openxmlformats.org/officeDocument/2006/relationships/hyperlink" Target="#'&#38364;&#37749;&#25351;&#27161;'!C1668" TargetMode="External" Id="rId122" /><Relationship Type="http://schemas.openxmlformats.org/officeDocument/2006/relationships/hyperlink" Target="#'&#38364;&#37749;&#25351;&#27161;'!C1696" TargetMode="External" Id="rId123" /><Relationship Type="http://schemas.openxmlformats.org/officeDocument/2006/relationships/hyperlink" Target="#'&#38364;&#37749;&#25351;&#27161;'!C1724" TargetMode="External" Id="rId124" /><Relationship Type="http://schemas.openxmlformats.org/officeDocument/2006/relationships/hyperlink" Target="#'&#38364;&#37749;&#25351;&#27161;'!C1752" TargetMode="External" Id="rId125" /><Relationship Type="http://schemas.openxmlformats.org/officeDocument/2006/relationships/hyperlink" Target="#'&#38364;&#37749;&#25351;&#27161;'!C1780" TargetMode="External" Id="rId126" /><Relationship Type="http://schemas.openxmlformats.org/officeDocument/2006/relationships/hyperlink" Target="#'&#38364;&#37749;&#25351;&#27161;'!C1808" TargetMode="External" Id="rId127" /><Relationship Type="http://schemas.openxmlformats.org/officeDocument/2006/relationships/hyperlink" Target="#'&#38364;&#37749;&#25351;&#27161;'!C1836" TargetMode="External" Id="rId128" /><Relationship Type="http://schemas.openxmlformats.org/officeDocument/2006/relationships/hyperlink" Target="#'&#38364;&#37749;&#25351;&#27161;'!C1864" TargetMode="External" Id="rId129" /><Relationship Type="http://schemas.openxmlformats.org/officeDocument/2006/relationships/hyperlink" Target="#'&#38364;&#37749;&#25351;&#27161;'!C1892" TargetMode="External" Id="rId130" /><Relationship Type="http://schemas.openxmlformats.org/officeDocument/2006/relationships/hyperlink" Target="#'&#38364;&#37749;&#25351;&#27161;'!C1920" TargetMode="External" Id="rId131" /><Relationship Type="http://schemas.openxmlformats.org/officeDocument/2006/relationships/hyperlink" Target="#'&#38364;&#37749;&#25351;&#27161;'!C1948" TargetMode="External" Id="rId132" /><Relationship Type="http://schemas.openxmlformats.org/officeDocument/2006/relationships/hyperlink" Target="#'&#38364;&#37749;&#25351;&#27161;'!C1976" TargetMode="External" Id="rId133" /><Relationship Type="http://schemas.openxmlformats.org/officeDocument/2006/relationships/hyperlink" Target="#'&#38364;&#37749;&#25351;&#27161;'!C2004" TargetMode="External" Id="rId134" /><Relationship Type="http://schemas.openxmlformats.org/officeDocument/2006/relationships/hyperlink" Target="#'&#38364;&#37749;&#25351;&#27161;'!C2032" TargetMode="External" Id="rId135" /><Relationship Type="http://schemas.openxmlformats.org/officeDocument/2006/relationships/hyperlink" Target="#'&#38364;&#37749;&#25351;&#27161;'!C2060" TargetMode="External" Id="rId136" /><Relationship Type="http://schemas.openxmlformats.org/officeDocument/2006/relationships/hyperlink" Target="#'&#38364;&#37749;&#25351;&#27161;'!C2088" TargetMode="External" Id="rId137" /><Relationship Type="http://schemas.openxmlformats.org/officeDocument/2006/relationships/hyperlink" Target="#'&#38364;&#37749;&#25351;&#27161;'!C2116" TargetMode="External" Id="rId138" /><Relationship Type="http://schemas.openxmlformats.org/officeDocument/2006/relationships/hyperlink" Target="#'&#38364;&#37749;&#25351;&#27161;'!C2144" TargetMode="External" Id="rId139" /><Relationship Type="http://schemas.openxmlformats.org/officeDocument/2006/relationships/hyperlink" Target="#'&#38364;&#37749;&#25351;&#27161;'!C2172" TargetMode="External" Id="rId140" /><Relationship Type="http://schemas.openxmlformats.org/officeDocument/2006/relationships/hyperlink" Target="#'&#38364;&#37749;&#25351;&#27161;'!C2200" TargetMode="External" Id="rId141" /><Relationship Type="http://schemas.openxmlformats.org/officeDocument/2006/relationships/hyperlink" Target="#'&#38364;&#37749;&#25351;&#27161;'!C2228" TargetMode="External" Id="rId142" /><Relationship Type="http://schemas.openxmlformats.org/officeDocument/2006/relationships/hyperlink" Target="#'&#38364;&#37749;&#25351;&#27161;'!C2256" TargetMode="External" Id="rId143" /><Relationship Type="http://schemas.openxmlformats.org/officeDocument/2006/relationships/hyperlink" Target="#'&#38364;&#37749;&#25351;&#27161;'!C2284" TargetMode="External" Id="rId144" /><Relationship Type="http://schemas.openxmlformats.org/officeDocument/2006/relationships/hyperlink" Target="#'&#38364;&#37749;&#25351;&#27161;'!C2312" TargetMode="External" Id="rId145" /><Relationship Type="http://schemas.openxmlformats.org/officeDocument/2006/relationships/hyperlink" Target="#'&#38364;&#37749;&#25351;&#27161;'!C2340" TargetMode="External" Id="rId146" /><Relationship Type="http://schemas.openxmlformats.org/officeDocument/2006/relationships/hyperlink" Target="#'&#38364;&#37749;&#25351;&#27161;'!C2368" TargetMode="External" Id="rId147" /><Relationship Type="http://schemas.openxmlformats.org/officeDocument/2006/relationships/hyperlink" Target="#'&#38364;&#37749;&#25351;&#27161;'!C2396" TargetMode="External" Id="rId148" /><Relationship Type="http://schemas.openxmlformats.org/officeDocument/2006/relationships/hyperlink" Target="#'&#38364;&#37749;&#25351;&#27161;'!C2424" TargetMode="External" Id="rId149" /><Relationship Type="http://schemas.openxmlformats.org/officeDocument/2006/relationships/hyperlink" Target="#'&#38364;&#37749;&#25351;&#27161;'!C2452" TargetMode="External" Id="rId150" /><Relationship Type="http://schemas.openxmlformats.org/officeDocument/2006/relationships/hyperlink" Target="#'&#38364;&#37749;&#25351;&#27161;'!C2480" TargetMode="External" Id="rId151" /><Relationship Type="http://schemas.openxmlformats.org/officeDocument/2006/relationships/hyperlink" Target="#'&#38364;&#37749;&#25351;&#27161;'!C2508" TargetMode="External" Id="rId152" /><Relationship Type="http://schemas.openxmlformats.org/officeDocument/2006/relationships/hyperlink" Target="#'&#38364;&#37749;&#25351;&#27161;'!C2536" TargetMode="External" Id="rId153" /><Relationship Type="http://schemas.openxmlformats.org/officeDocument/2006/relationships/hyperlink" Target="#'&#38364;&#37749;&#25351;&#27161;'!C2564" TargetMode="External" Id="rId154" /><Relationship Type="http://schemas.openxmlformats.org/officeDocument/2006/relationships/hyperlink" Target="#'&#38364;&#37749;&#25351;&#27161;'!C2592" TargetMode="External" Id="rId155" /><Relationship Type="http://schemas.openxmlformats.org/officeDocument/2006/relationships/hyperlink" Target="#'&#38364;&#37749;&#25351;&#27161;'!C2620" TargetMode="External" Id="rId156" /><Relationship Type="http://schemas.openxmlformats.org/officeDocument/2006/relationships/hyperlink" Target="#'&#38364;&#37749;&#25351;&#27161;'!C2648" TargetMode="External" Id="rId157" /><Relationship Type="http://schemas.openxmlformats.org/officeDocument/2006/relationships/hyperlink" Target="#'&#38364;&#37749;&#25351;&#27161;'!C2676" TargetMode="External" Id="rId158" /><Relationship Type="http://schemas.openxmlformats.org/officeDocument/2006/relationships/hyperlink" Target="#'&#38364;&#37749;&#25351;&#27161;'!C2704" TargetMode="External" Id="rId159" /><Relationship Type="http://schemas.openxmlformats.org/officeDocument/2006/relationships/hyperlink" Target="#'&#38364;&#37749;&#25351;&#27161;'!C2732" TargetMode="External" Id="rId160" /><Relationship Type="http://schemas.openxmlformats.org/officeDocument/2006/relationships/hyperlink" Target="#'&#38364;&#37749;&#25351;&#27161;'!C2760" TargetMode="External" Id="rId161" /><Relationship Type="http://schemas.openxmlformats.org/officeDocument/2006/relationships/hyperlink" Target="#'&#38364;&#37749;&#25351;&#27161;'!C2788" TargetMode="External" Id="rId162" /><Relationship Type="http://schemas.openxmlformats.org/officeDocument/2006/relationships/hyperlink" Target="#'&#38364;&#37749;&#25351;&#27161;'!C2816" TargetMode="External" Id="rId163" /><Relationship Type="http://schemas.openxmlformats.org/officeDocument/2006/relationships/hyperlink" Target="#'&#38364;&#37749;&#25351;&#27161;'!C2844" TargetMode="External" Id="rId164" /><Relationship Type="http://schemas.openxmlformats.org/officeDocument/2006/relationships/hyperlink" Target="#'&#38364;&#37749;&#25351;&#27161;'!C2872" TargetMode="External" Id="rId165" /><Relationship Type="http://schemas.openxmlformats.org/officeDocument/2006/relationships/hyperlink" Target="#'&#38364;&#37749;&#25351;&#27161;'!C2900" TargetMode="External" Id="rId166" /><Relationship Type="http://schemas.openxmlformats.org/officeDocument/2006/relationships/hyperlink" Target="#'&#38364;&#37749;&#25351;&#27161;'!C2928" TargetMode="External" Id="rId167" /><Relationship Type="http://schemas.openxmlformats.org/officeDocument/2006/relationships/hyperlink" Target="#'&#38364;&#37749;&#25351;&#27161;'!C2956" TargetMode="External" Id="rId168" /><Relationship Type="http://schemas.openxmlformats.org/officeDocument/2006/relationships/hyperlink" Target="#'&#38364;&#37749;&#25351;&#27161;'!C2984" TargetMode="External" Id="rId169" /><Relationship Type="http://schemas.openxmlformats.org/officeDocument/2006/relationships/hyperlink" Target="#'&#38364;&#37749;&#25351;&#27161;'!C3012" TargetMode="External" Id="rId170" /><Relationship Type="http://schemas.openxmlformats.org/officeDocument/2006/relationships/hyperlink" Target="#'&#38364;&#37749;&#25351;&#27161;'!C3040" TargetMode="External" Id="rId171" /><Relationship Type="http://schemas.openxmlformats.org/officeDocument/2006/relationships/hyperlink" Target="#'&#38364;&#37749;&#25351;&#27161;'!C3068" TargetMode="External" Id="rId172" /><Relationship Type="http://schemas.openxmlformats.org/officeDocument/2006/relationships/hyperlink" Target="#'&#38364;&#37749;&#25351;&#27161;'!C3096" TargetMode="External" Id="rId173" /><Relationship Type="http://schemas.openxmlformats.org/officeDocument/2006/relationships/hyperlink" Target="#'&#38364;&#37749;&#25351;&#27161;'!C3124" TargetMode="External" Id="rId174" /><Relationship Type="http://schemas.openxmlformats.org/officeDocument/2006/relationships/hyperlink" Target="#'&#38364;&#37749;&#25351;&#27161;'!C3152" TargetMode="External" Id="rId175" /><Relationship Type="http://schemas.openxmlformats.org/officeDocument/2006/relationships/hyperlink" Target="#'&#38364;&#37749;&#25351;&#27161;'!C3180" TargetMode="External" Id="rId176" /><Relationship Type="http://schemas.openxmlformats.org/officeDocument/2006/relationships/hyperlink" Target="#'&#38364;&#37749;&#25351;&#27161;'!C3208" TargetMode="External" Id="rId177" /><Relationship Type="http://schemas.openxmlformats.org/officeDocument/2006/relationships/hyperlink" Target="#'&#38364;&#37749;&#25351;&#27161;'!C3236" TargetMode="External" Id="rId178" /><Relationship Type="http://schemas.openxmlformats.org/officeDocument/2006/relationships/hyperlink" Target="#'&#38364;&#37749;&#25351;&#27161;'!C3264" TargetMode="External" Id="rId179" /><Relationship Type="http://schemas.openxmlformats.org/officeDocument/2006/relationships/hyperlink" Target="#'&#38364;&#37749;&#25351;&#27161;'!C3292" TargetMode="External" Id="rId180" /><Relationship Type="http://schemas.openxmlformats.org/officeDocument/2006/relationships/hyperlink" Target="#'&#38364;&#37749;&#25351;&#27161;'!C3320" TargetMode="External" Id="rId181" /><Relationship Type="http://schemas.openxmlformats.org/officeDocument/2006/relationships/hyperlink" Target="#'&#38364;&#37749;&#25351;&#27161;'!C3348" TargetMode="External" Id="rId182" /><Relationship Type="http://schemas.openxmlformats.org/officeDocument/2006/relationships/hyperlink" Target="#'&#38364;&#37749;&#25351;&#27161;'!C3376" TargetMode="External" Id="rId183" /><Relationship Type="http://schemas.openxmlformats.org/officeDocument/2006/relationships/hyperlink" Target="#'&#38364;&#37749;&#25351;&#27161;'!C3404" TargetMode="External" Id="rId184" /><Relationship Type="http://schemas.openxmlformats.org/officeDocument/2006/relationships/hyperlink" Target="#'&#20272;&#20540;&#20493;&#25976;'!C38" TargetMode="External" Id="rId185" /><Relationship Type="http://schemas.openxmlformats.org/officeDocument/2006/relationships/hyperlink" Target="#'&#20272;&#20540;&#20493;&#25976;'!C66" TargetMode="External" Id="rId186" /><Relationship Type="http://schemas.openxmlformats.org/officeDocument/2006/relationships/hyperlink" Target="#'&#20272;&#20540;&#20493;&#25976;'!C94" TargetMode="External" Id="rId187" /><Relationship Type="http://schemas.openxmlformats.org/officeDocument/2006/relationships/hyperlink" Target="#'&#20272;&#20540;&#20493;&#25976;'!C122" TargetMode="External" Id="rId188" /><Relationship Type="http://schemas.openxmlformats.org/officeDocument/2006/relationships/hyperlink" Target="#'&#20272;&#20540;&#20493;&#25976;'!C150" TargetMode="External" Id="rId189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hyperlink" Target="#'&#36039;&#29986;&#36000;&#20661;&#34920;'!C820" TargetMode="External" Id="rId31" /><Relationship Type="http://schemas.openxmlformats.org/officeDocument/2006/relationships/hyperlink" Target="#'&#36039;&#29986;&#36000;&#20661;&#34920;'!C848" TargetMode="External" Id="rId32" /><Relationship Type="http://schemas.openxmlformats.org/officeDocument/2006/relationships/hyperlink" Target="#'&#36039;&#29986;&#36000;&#20661;&#34920;'!C876" TargetMode="External" Id="rId33" /><Relationship Type="http://schemas.openxmlformats.org/officeDocument/2006/relationships/hyperlink" Target="#'&#36039;&#29986;&#36000;&#20661;&#34920;'!C904" TargetMode="External" Id="rId34" /><Relationship Type="http://schemas.openxmlformats.org/officeDocument/2006/relationships/drawing" Target="/xl/drawings/drawing2.xml" Id="rId35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AMD　ADVANCED MICRO DEVICES INC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ADVANCED MICRO DEVICES INC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AMD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0000002488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FY2026 Q2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21:35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本期淨利 Net Income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基本每股盈餘 EPS (Basic)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稀釋每股盈餘 EPS (Diluted)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加權平均流通股數（基本） Weighted Avg Shares (Basic)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5" t="inlineStr">
        <is>
          <t xml:space="preserve">　加權平均流通股數（稀釋） Weighted Avg Shares (Diluted)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4" t="inlineStr">
        <is>
          <t>▍資產負債表</t>
        </is>
      </c>
    </row>
    <row r="25">
      <c r="F25" s="5" t="inlineStr">
        <is>
          <t xml:space="preserve">　資產結構</t>
        </is>
      </c>
    </row>
    <row r="26">
      <c r="A26" s="2" t="inlineStr">
        <is>
          <t>指標定義總表</t>
        </is>
      </c>
      <c r="F26" s="5" t="inlineStr">
        <is>
          <t xml:space="preserve">　淨負債與利息保障倍數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存貨 Inventory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存貨－成品 Inventory, Finished Goods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存貨－原料 Inventory, Raw Materials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存貨－在製品 Inventory, Work in Process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預付費用及其他流動資產 Prepaid Expenses and Other Current Assets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營業租賃負債（流動） Operating Lease Liability, Current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遞延所得稅資產 Deferred Tax Assets, Net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遞延所得稅負債 Deferred Tax Liabilities, Net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流動資產合計 Total Current Assets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不動產、廠房及設備淨額 PP&amp;E, Net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使用權資產 Operating Lease ROU Asset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商譽 Goodwill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無形資產（不含商譽） Intangible Assets ex-Goodwill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資產總計 Total Assets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應付帳款 Accounts Payable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短期借款及一年內到期長期負債 Short-Term Debt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速動資產 Quick Assets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流動負債合計 Total Current Liabilities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長期負債 Long-Term Debt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有息負債合計 Total Debt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投入資本 Invested Capital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長期租賃負債 Operating Lease Liability, Noncurrent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5" t="inlineStr">
        <is>
          <t xml:space="preserve">　負債總計 Total Liabilities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5" t="inlineStr">
        <is>
          <t xml:space="preserve">　股東權益總計 Total Stockholders' Equity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5" t="inlineStr">
        <is>
          <t xml:space="preserve">　保留盈餘（累積虧損） Retained Earnings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庫藏股 Treasury Stock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4" t="inlineStr">
        <is>
          <t>▍現金流量表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5" t="inlineStr">
        <is>
          <t xml:space="preserve">　三大現金流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自由現金流與 FCF Margin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股份基礎給付 Stock-Based Compensation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折舊及攤銷 D&amp;A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營業活動現金流量 Cash Flow from Operations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資本支出 Capital Expenditures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投資活動現金流量 Cash Flow from Investing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籌資活動現金流量 Cash Flow from Financing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庫藏股買回 Share Repurchases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5" t="inlineStr">
        <is>
          <t xml:space="preserve">　支付股利 Dividends Paid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5" t="inlineStr">
        <is>
          <t xml:space="preserve">　舉借長期債務 Proceeds from LT Debt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5" t="inlineStr">
        <is>
          <t xml:space="preserve">　償還長期債務 Repayments of LT Debt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現金淨變動 Net Change in Cash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4" t="inlineStr">
        <is>
          <t>▍關鍵指標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5" t="inlineStr">
        <is>
          <t xml:space="preserve">　營收成長動能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報酬率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現金轉換循環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盈餘品質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營收（滾動四季） Revenue TTM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營業成本（滾動四季） COGS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毛利（滾動四季） Gross Profit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營業利益（滾動四季） Operating Income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稅前淨利（滾動四季） Pretax Income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所得稅費用（滾動四季） Income Tax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利息費用（滾動四季） Interest Expense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EBIT（滾動四季） EBIT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財務費用（滾動四季） Finance Cost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折舊及攤銷（滾動四季） D&amp;A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股份基礎給付（滾動四季） SBC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研發費用（滾動四季） R&amp;D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銷售及管理費用（滾動四季） SG&amp;A TTM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淨利（滾動四季） Net Income TTM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營運現金流（滾動四季） CFO TTM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資本支出（滾動四季） CapEx TTM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營收年增率 Revenue YoY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營收年增率（單季） Revenue YoY (Quarterly)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營收季增率 Revenue QoQ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淨利年增率 Net Income YoY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財務費用（單季） Finance Cost (Quarterly)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毛利率 Gross Margin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毛利率（單季） Gross Margin (Quarterly)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營業利益率 Operating Margin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營業利益率（單季） Operating Margin (Quarterly)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EBIT 利潤率 EBIT Margin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EBIT 利潤率（單季） EBIT Margin (Quarterly)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淨利率 Net Margin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淨利率（單季） Net Margin (Quarterly)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EBITDA EBITDA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稅前息前折舊攤銷前獲利（單季） EBITDA (Quarterly)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EBITDA 利潤率 EBITDA Margin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有效稅率 Effective Tax Rate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有效稅率（單季） Effective Tax Rate (Quarterly)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股東權益報酬率 ROE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股東權益報酬率（單季） ROE (Quarterly)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資產報酬率（單季） ROA (Quarterly)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投入資本報酬率 ROIC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投入資本報酬率（單季） ROIC (Quarterly)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應收帳款週轉率（滾動四季） AR Turnover TTM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存貨週轉率（滾動四季） Inventory Turnover TTM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應付帳款週轉率（滾動四季） AP Turnover TTM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固定資產週轉率（滾動四季） Fixed Asset Turnover TTM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總資產週轉率 Asset Turnover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總資產週轉率（單季） Asset Turnover (Quarterly)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應收帳款週轉天數 DSO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應收帳款週轉天數（單季） DSO (Quarterly)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存貨週轉天數 DIO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存貨週轉天數（單季） DIO (Quarterly)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應付帳款週轉天數 DPO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應付帳款週轉天數（單季） DPO (Quarterly)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現金轉換循環 Cash Conversion Cycle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現金轉換循環（單季） Cash Conversion Cycle (Quarterly)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流動比率 Current Ratio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速動比率 Quick Ratio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現金比率 Cash Ratio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淨營運資金 Net Working Capital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區間衡量（天） Interval Measure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區間衡量（天，單季） Interval Measure (Quarterly)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財務槓桿 Financial Leverage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股東權益比率 Equity Ratio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有息負債率 Interest-Bearing Debt / Assets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負債權益比 Debt / Equity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淨負債 Net Debt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營業租賃負債合計 Operating Lease Liability, Total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淨負債／EBITDA Net Debt / EBITDA</t>
        </is>
      </c>
    </row>
    <row r="142">
      <c r="F142" s="5" t="inlineStr">
        <is>
          <t xml:space="preserve">　淨負債／EBITDA（單季） Net Debt / EBITDA (Quarterly)</t>
        </is>
      </c>
    </row>
    <row r="143">
      <c r="F143" s="5" t="inlineStr">
        <is>
          <t xml:space="preserve">　利息保障倍數 Interest Coverage</t>
        </is>
      </c>
    </row>
    <row r="144">
      <c r="F144" s="5" t="inlineStr">
        <is>
          <t xml:space="preserve">　利息保障倍數（單季） Interest Coverage (Quarterly)</t>
        </is>
      </c>
    </row>
    <row r="145">
      <c r="F145" s="5" t="inlineStr">
        <is>
          <t xml:space="preserve">　自由現金流 Free Cash Flow</t>
        </is>
      </c>
    </row>
    <row r="146">
      <c r="F146" s="5" t="inlineStr">
        <is>
          <t xml:space="preserve">　自由現金流利潤率（水準，滾動四季） FCF Margin TTM (level)</t>
        </is>
      </c>
    </row>
    <row r="147">
      <c r="F147" s="5" t="inlineStr">
        <is>
          <t xml:space="preserve">　自由現金流利潤率 FCF Margin</t>
        </is>
      </c>
    </row>
    <row r="148">
      <c r="F148" s="5" t="inlineStr">
        <is>
          <t xml:space="preserve">　自由現金流對淨利比（滾動四季） FCF / Net Income TTM</t>
        </is>
      </c>
    </row>
    <row r="149">
      <c r="F149" s="5" t="inlineStr">
        <is>
          <t xml:space="preserve">　現金含量 CFO / Net Income</t>
        </is>
      </c>
    </row>
    <row r="150">
      <c r="F150" s="5" t="inlineStr">
        <is>
          <t xml:space="preserve">　營運現金流對淨利比（單季） OCF / Net Income (Quarterly)</t>
        </is>
      </c>
    </row>
    <row r="151">
      <c r="F151" s="5" t="inlineStr">
        <is>
          <t xml:space="preserve">　資本支出強度 CapEx / Revenue</t>
        </is>
      </c>
    </row>
    <row r="152">
      <c r="F152" s="5" t="inlineStr">
        <is>
          <t xml:space="preserve">　股份基礎給付佔營收比 SBC / Revenue</t>
        </is>
      </c>
    </row>
    <row r="153">
      <c r="F153" s="5" t="inlineStr">
        <is>
          <t xml:space="preserve">　股份基礎給付佔營收比（單季） SBC / Revenue (Quarterly)</t>
        </is>
      </c>
    </row>
    <row r="154">
      <c r="F154" s="5" t="inlineStr">
        <is>
          <t xml:space="preserve">　股數稀釋率 Share Count Change YoY</t>
        </is>
      </c>
    </row>
    <row r="155">
      <c r="F155" s="5" t="inlineStr">
        <is>
          <t xml:space="preserve">　股東回饋總額 Total Shareholder Return</t>
        </is>
      </c>
    </row>
    <row r="156">
      <c r="F156" s="5" t="inlineStr">
        <is>
          <t xml:space="preserve">　研發費用率 R&amp;D / Revenue</t>
        </is>
      </c>
    </row>
    <row r="157">
      <c r="F157" s="5" t="inlineStr">
        <is>
          <t xml:space="preserve">　研發費用率（單季） R&amp;D / Revenue (Quarterly)</t>
        </is>
      </c>
    </row>
    <row r="158">
      <c r="F158" s="5" t="inlineStr">
        <is>
          <t xml:space="preserve">　銷管費用率 SG&amp;A / Revenue</t>
        </is>
      </c>
    </row>
    <row r="159">
      <c r="F159" s="5" t="inlineStr">
        <is>
          <t xml:space="preserve">　銷管費用率（單季） SG&amp;A / Revenue (Quarterly)</t>
        </is>
      </c>
    </row>
    <row r="160">
      <c r="F160" s="5" t="inlineStr">
        <is>
          <t xml:space="preserve">　每股營收 Revenue / Share</t>
        </is>
      </c>
    </row>
    <row r="161">
      <c r="F161" s="5" t="inlineStr">
        <is>
          <t xml:space="preserve">　每股淨值 Book Value / Share</t>
        </is>
      </c>
    </row>
    <row r="162">
      <c r="F162" s="5" t="inlineStr">
        <is>
          <t xml:space="preserve">　每股現金及投資 Cash+STI / Share</t>
        </is>
      </c>
    </row>
    <row r="163">
      <c r="F163" s="5" t="inlineStr">
        <is>
          <t xml:space="preserve">　每股自由現金流 FCF / Share</t>
        </is>
      </c>
    </row>
    <row r="164">
      <c r="F164" s="5" t="inlineStr">
        <is>
          <t xml:space="preserve">　每股營運現金流 OCF / Share</t>
        </is>
      </c>
    </row>
    <row r="165">
      <c r="F165" s="5" t="inlineStr">
        <is>
          <t xml:space="preserve">　毛利率年變化 Gross Margin Δ YoY</t>
        </is>
      </c>
    </row>
    <row r="166">
      <c r="F166" s="5" t="inlineStr">
        <is>
          <t xml:space="preserve">　營業利益率年變化 Operating Margin Δ YoY</t>
        </is>
      </c>
    </row>
    <row r="167">
      <c r="F167" s="5" t="inlineStr">
        <is>
          <t xml:space="preserve">　費用成長差 Opex Growth Gap</t>
        </is>
      </c>
    </row>
    <row r="168">
      <c r="F168" s="5" t="inlineStr">
        <is>
          <t xml:space="preserve">　應收成長差 Receivables Growth Gap</t>
        </is>
      </c>
    </row>
    <row r="169">
      <c r="F169" s="5" t="inlineStr">
        <is>
          <t xml:space="preserve">　應收天數年變化 DSO Δ YoY</t>
        </is>
      </c>
    </row>
    <row r="170">
      <c r="F170" s="5" t="inlineStr">
        <is>
          <t xml:space="preserve">　存貨成長差 Inventory Growth Gap</t>
        </is>
      </c>
    </row>
    <row r="171">
      <c r="F171" s="5" t="inlineStr">
        <is>
          <t xml:space="preserve">　存貨天數年變化 DIO Δ YoY</t>
        </is>
      </c>
    </row>
    <row r="172">
      <c r="F172" s="5" t="inlineStr">
        <is>
          <t xml:space="preserve">　自由現金流利潤率年變化 FCF Margin Δ YoY</t>
        </is>
      </c>
    </row>
    <row r="173">
      <c r="F173" s="5" t="inlineStr">
        <is>
          <t xml:space="preserve">　合約負債年增率 Contract Liabilities YoY</t>
        </is>
      </c>
    </row>
    <row r="174">
      <c r="F174" s="5" t="inlineStr">
        <is>
          <t xml:space="preserve">　商譽佔資產比 Goodwill / Assets</t>
        </is>
      </c>
    </row>
    <row r="175">
      <c r="F175" s="5" t="inlineStr">
        <is>
          <t xml:space="preserve">　股東權益年增率 Equity YoY</t>
        </is>
      </c>
    </row>
    <row r="176">
      <c r="F176" s="5" t="inlineStr">
        <is>
          <t xml:space="preserve">　自由現金流利潤率（滾動四季） FCF Margin TTM</t>
        </is>
      </c>
    </row>
    <row r="177">
      <c r="F177" s="5" t="inlineStr">
        <is>
          <t xml:space="preserve">　自由現金流利潤率年變化（滾動四季） FCF Margin TTM Δ YoY</t>
        </is>
      </c>
    </row>
    <row r="178">
      <c r="F178" s="5" t="inlineStr">
        <is>
          <t xml:space="preserve">　營收加速度 Revenue Growth Acceleration</t>
        </is>
      </c>
    </row>
    <row r="179">
      <c r="F179" s="5" t="inlineStr">
        <is>
          <t xml:space="preserve">　存貨－其他（總額−成品） Inventory ex-Finished Goods</t>
        </is>
      </c>
    </row>
    <row r="180">
      <c r="F180" s="5" t="inlineStr">
        <is>
          <t xml:space="preserve">　成品佔存貨比 Finished Goods / Inventory</t>
        </is>
      </c>
    </row>
    <row r="181">
      <c r="F181" s="5" t="inlineStr">
        <is>
          <t xml:space="preserve">　成品佔比年變化 Finished Goods Share Δ YoY</t>
        </is>
      </c>
    </row>
    <row r="182">
      <c r="F182" s="5" t="inlineStr">
        <is>
          <t xml:space="preserve">　預付佔營收比 Prepaid / Revenue</t>
        </is>
      </c>
    </row>
    <row r="183">
      <c r="F183" s="5" t="inlineStr">
        <is>
          <t xml:space="preserve">　營收加速度（滾動四季） Revenue Acceleration TTM</t>
        </is>
      </c>
    </row>
    <row r="184">
      <c r="F184" s="5" t="inlineStr">
        <is>
          <t xml:space="preserve">　營業利益率年變化（滾動四季） Operating Margin TTM Δ YoY</t>
        </is>
      </c>
    </row>
    <row r="185">
      <c r="F185" s="5" t="inlineStr">
        <is>
          <t xml:space="preserve">　毛利率年變化（滾動四季） Gross Margin TTM Δ YoY</t>
        </is>
      </c>
    </row>
    <row r="186">
      <c r="F186" s="5" t="inlineStr">
        <is>
          <t xml:space="preserve">　應收成長差（滾動四季） Receivables Growth Gap TTM</t>
        </is>
      </c>
    </row>
    <row r="187">
      <c r="F187" s="5" t="inlineStr">
        <is>
          <t xml:space="preserve">　存貨成長差（滾動四季） Inventory Growth Gap TTM</t>
        </is>
      </c>
    </row>
    <row r="188">
      <c r="F188" s="5" t="inlineStr">
        <is>
          <t xml:space="preserve">　應收天數年變化（滾動四季） DSO TTM Δ YoY</t>
        </is>
      </c>
    </row>
    <row r="189">
      <c r="F189" s="5" t="inlineStr">
        <is>
          <t xml:space="preserve">　存貨天數年變化（滾動四季） DIO TTM Δ YoY</t>
        </is>
      </c>
    </row>
    <row r="190">
      <c r="F190" s="4" t="inlineStr">
        <is>
          <t>▍估值倍數</t>
        </is>
      </c>
    </row>
    <row r="191">
      <c r="F191" s="5" t="inlineStr">
        <is>
          <t xml:space="preserve">　本益比 P/E</t>
        </is>
      </c>
    </row>
    <row r="192">
      <c r="F192" s="5" t="inlineStr">
        <is>
          <t xml:space="preserve">　股價營收比 P/S</t>
        </is>
      </c>
    </row>
    <row r="193">
      <c r="F193" s="5" t="inlineStr">
        <is>
          <t xml:space="preserve">　股價淨值比 P/B</t>
        </is>
      </c>
    </row>
    <row r="194">
      <c r="F194" s="5" t="inlineStr">
        <is>
          <t xml:space="preserve">　P/FCF</t>
        </is>
      </c>
    </row>
    <row r="195">
      <c r="F195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3" r:id="rId50"/>
    <hyperlink xmlns:r="http://schemas.openxmlformats.org/officeDocument/2006/relationships" ref="F54" r:id="rId51"/>
    <hyperlink xmlns:r="http://schemas.openxmlformats.org/officeDocument/2006/relationships" ref="F55" r:id="rId52"/>
    <hyperlink xmlns:r="http://schemas.openxmlformats.org/officeDocument/2006/relationships" ref="F56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7" r:id="rId63"/>
    <hyperlink xmlns:r="http://schemas.openxmlformats.org/officeDocument/2006/relationships" ref="F68" r:id="rId64"/>
    <hyperlink xmlns:r="http://schemas.openxmlformats.org/officeDocument/2006/relationships" ref="F69" r:id="rId65"/>
    <hyperlink xmlns:r="http://schemas.openxmlformats.org/officeDocument/2006/relationships" ref="F70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6" r:id="rId181"/>
    <hyperlink xmlns:r="http://schemas.openxmlformats.org/officeDocument/2006/relationships" ref="F187" r:id="rId182"/>
    <hyperlink xmlns:r="http://schemas.openxmlformats.org/officeDocument/2006/relationships" ref="F188" r:id="rId183"/>
    <hyperlink xmlns:r="http://schemas.openxmlformats.org/officeDocument/2006/relationships" ref="F189" r:id="rId184"/>
    <hyperlink xmlns:r="http://schemas.openxmlformats.org/officeDocument/2006/relationships" ref="F191" r:id="rId185"/>
    <hyperlink xmlns:r="http://schemas.openxmlformats.org/officeDocument/2006/relationships" ref="F192" r:id="rId186"/>
    <hyperlink xmlns:r="http://schemas.openxmlformats.org/officeDocument/2006/relationships" ref="F193" r:id="rId187"/>
    <hyperlink xmlns:r="http://schemas.openxmlformats.org/officeDocument/2006/relationships" ref="F194" r:id="rId188"/>
    <hyperlink xmlns:r="http://schemas.openxmlformats.org/officeDocument/2006/relationships" ref="F195" r:id="rId18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Z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3445000000</v>
      </c>
      <c r="D2" s="13" t="n">
        <v>3850000000</v>
      </c>
      <c r="E2" s="13" t="n">
        <v>4313000000</v>
      </c>
      <c r="F2" s="14" t="n">
        <v>4826000000</v>
      </c>
      <c r="G2" s="13" t="n">
        <v>5887000000</v>
      </c>
      <c r="H2" s="13" t="n">
        <v>6550000000</v>
      </c>
      <c r="I2" s="13" t="n">
        <v>5565000000</v>
      </c>
      <c r="J2" s="14" t="n">
        <v>5599000000</v>
      </c>
      <c r="K2" s="13" t="n">
        <v>5353000000</v>
      </c>
      <c r="L2" s="13" t="n">
        <v>5359000000</v>
      </c>
      <c r="M2" s="13" t="n">
        <v>5800000000</v>
      </c>
      <c r="N2" s="14" t="n">
        <v>6168000000</v>
      </c>
      <c r="O2" s="13" t="n">
        <v>5473000000</v>
      </c>
      <c r="P2" s="13" t="n">
        <v>5835000000</v>
      </c>
      <c r="Q2" s="13" t="n">
        <v>6819000000</v>
      </c>
      <c r="R2" s="14" t="n">
        <v>7658000000</v>
      </c>
      <c r="S2" s="13" t="n">
        <v>7438000000</v>
      </c>
      <c r="T2" s="13" t="n">
        <v>7685000000</v>
      </c>
      <c r="U2" s="13" t="n">
        <v>9246000000</v>
      </c>
      <c r="V2" s="14" t="n">
        <v>10270000000</v>
      </c>
      <c r="W2" s="13" t="n">
        <v>10253000000</v>
      </c>
      <c r="X2" s="13" t="n">
        <v>11536000000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1858000000</v>
      </c>
      <c r="D3" s="13" t="n">
        <v>2020000000</v>
      </c>
      <c r="E3" s="13" t="n">
        <v>2227000000</v>
      </c>
      <c r="F3" s="14" t="n">
        <v>2400000000</v>
      </c>
      <c r="G3" s="13" t="n">
        <v>3069000000</v>
      </c>
      <c r="H3" s="13" t="n">
        <v>3522000000</v>
      </c>
      <c r="I3" s="13" t="n">
        <v>3211000000</v>
      </c>
      <c r="J3" s="14" t="n">
        <v>3196000000</v>
      </c>
      <c r="K3" s="13" t="n">
        <v>2994000000</v>
      </c>
      <c r="L3" s="13" t="n">
        <v>2916000000</v>
      </c>
      <c r="M3" s="13" t="n">
        <v>3053000000</v>
      </c>
      <c r="N3" s="14" t="n">
        <v>3257000000</v>
      </c>
      <c r="O3" s="13" t="n">
        <v>2913000000</v>
      </c>
      <c r="P3" s="13" t="n">
        <v>2971000000</v>
      </c>
      <c r="Q3" s="13" t="n">
        <v>3400000000</v>
      </c>
      <c r="R3" s="14" t="n">
        <v>3776000000</v>
      </c>
      <c r="S3" s="13" t="n">
        <v>3702000000</v>
      </c>
      <c r="T3" s="13" t="n">
        <v>4626000000</v>
      </c>
      <c r="U3" s="13" t="n">
        <v>4466000000</v>
      </c>
      <c r="V3" s="14" t="n">
        <v>4693000000</v>
      </c>
      <c r="W3" s="13" t="n">
        <v>4837000000</v>
      </c>
      <c r="X3" s="13" t="n">
        <v>5333000000</v>
      </c>
    </row>
    <row r="4">
      <c r="A4" s="12" t="inlineStr">
        <is>
          <t>毛利</t>
        </is>
      </c>
      <c r="B4" s="12" t="inlineStr">
        <is>
          <t>Gross Profit</t>
        </is>
      </c>
      <c r="C4" s="13" t="n">
        <v>1587000000</v>
      </c>
      <c r="D4" s="13" t="n">
        <v>1830000000</v>
      </c>
      <c r="E4" s="13" t="n">
        <v>2086000000</v>
      </c>
      <c r="F4" s="14" t="n">
        <v>2426000000</v>
      </c>
      <c r="G4" s="13" t="n">
        <v>2818000000</v>
      </c>
      <c r="H4" s="13" t="n">
        <v>3028000000</v>
      </c>
      <c r="I4" s="13" t="n">
        <v>2354000000</v>
      </c>
      <c r="J4" s="14" t="n">
        <v>2403000000</v>
      </c>
      <c r="K4" s="13" t="n">
        <v>2359000000</v>
      </c>
      <c r="L4" s="13" t="n">
        <v>2443000000</v>
      </c>
      <c r="M4" s="13" t="n">
        <v>2747000000</v>
      </c>
      <c r="N4" s="14" t="n">
        <v>2911000000</v>
      </c>
      <c r="O4" s="13" t="n">
        <v>2560000000</v>
      </c>
      <c r="P4" s="13" t="n">
        <v>2864000000</v>
      </c>
      <c r="Q4" s="13" t="n">
        <v>3419000000</v>
      </c>
      <c r="R4" s="14" t="n">
        <v>3882000000</v>
      </c>
      <c r="S4" s="13" t="n">
        <v>3736000000</v>
      </c>
      <c r="T4" s="13" t="n">
        <v>3059000000</v>
      </c>
      <c r="U4" s="13" t="n">
        <v>4780000000</v>
      </c>
      <c r="V4" s="14" t="n">
        <v>5577000000</v>
      </c>
      <c r="W4" s="13" t="n">
        <v>5416000000</v>
      </c>
      <c r="X4" s="13" t="n">
        <v>6203000000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610000000</v>
      </c>
      <c r="D5" s="13" t="n">
        <v>659000000</v>
      </c>
      <c r="E5" s="13" t="n">
        <v>765000000</v>
      </c>
      <c r="F5" s="14" t="n">
        <v>811000000</v>
      </c>
      <c r="G5" s="13" t="n">
        <v>1060000000</v>
      </c>
      <c r="H5" s="13" t="n">
        <v>1300000000</v>
      </c>
      <c r="I5" s="13" t="n">
        <v>1279000000</v>
      </c>
      <c r="J5" s="14" t="n">
        <v>1366000000</v>
      </c>
      <c r="K5" s="13" t="n">
        <v>1411000000</v>
      </c>
      <c r="L5" s="13" t="n">
        <v>1443000000</v>
      </c>
      <c r="M5" s="13" t="n">
        <v>1507000000</v>
      </c>
      <c r="N5" s="14" t="n">
        <v>1511000000</v>
      </c>
      <c r="O5" s="13" t="n">
        <v>1525000000</v>
      </c>
      <c r="P5" s="13" t="n">
        <v>1583000000</v>
      </c>
      <c r="Q5" s="13" t="n">
        <v>1636000000</v>
      </c>
      <c r="R5" s="14" t="n">
        <v>1712000000</v>
      </c>
      <c r="S5" s="13" t="n">
        <v>1728000000</v>
      </c>
      <c r="T5" s="13" t="n">
        <v>1894000000</v>
      </c>
      <c r="U5" s="13" t="n">
        <v>2139000000</v>
      </c>
      <c r="V5" s="14" t="n">
        <v>2330000000</v>
      </c>
      <c r="W5" s="13" t="n">
        <v>2397000000</v>
      </c>
      <c r="X5" s="13" t="n">
        <v>2528000000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319000000</v>
      </c>
      <c r="D6" s="13" t="n">
        <v>341000000</v>
      </c>
      <c r="E6" s="13" t="n">
        <v>376000000</v>
      </c>
      <c r="F6" s="14" t="n">
        <v>412000000</v>
      </c>
      <c r="G6" s="13" t="n">
        <v>597000000</v>
      </c>
      <c r="H6" s="13" t="n">
        <v>592000000</v>
      </c>
      <c r="I6" s="13" t="n">
        <v>557000000</v>
      </c>
      <c r="J6" s="14" t="n">
        <v>590000000</v>
      </c>
      <c r="K6" s="13" t="n">
        <v>585000000</v>
      </c>
      <c r="L6" s="13" t="n">
        <v>547000000</v>
      </c>
      <c r="M6" s="13" t="n">
        <v>576000000</v>
      </c>
      <c r="N6" s="14" t="n">
        <v>644000000</v>
      </c>
      <c r="O6" s="13" t="n">
        <v>607000000</v>
      </c>
      <c r="P6" s="13" t="n">
        <v>640000000</v>
      </c>
      <c r="Q6" s="13" t="n">
        <v>707000000</v>
      </c>
      <c r="R6" s="14" t="n">
        <v>829000000</v>
      </c>
      <c r="S6" s="13" t="n">
        <v>886000000</v>
      </c>
      <c r="T6" s="13" t="n">
        <v>991000000</v>
      </c>
      <c r="U6" s="13" t="n">
        <v>1069000000</v>
      </c>
      <c r="V6" s="14" t="n">
        <v>1198000000</v>
      </c>
      <c r="W6" s="13" t="n">
        <v>1253000000</v>
      </c>
      <c r="X6" s="13" t="n">
        <v>1401000000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4" t="n">
        <v>0</v>
      </c>
      <c r="D7" s="14" t="n">
        <v>0</v>
      </c>
      <c r="E7" s="14" t="n">
        <v>0</v>
      </c>
      <c r="F7" s="14" t="n">
        <v>578000000</v>
      </c>
      <c r="G7" s="14" t="n">
        <v>0</v>
      </c>
      <c r="H7" s="14" t="n">
        <v>0</v>
      </c>
      <c r="I7" s="14" t="n">
        <v>0</v>
      </c>
      <c r="J7" s="14" t="n">
        <v>683000000</v>
      </c>
      <c r="K7" s="14" t="n">
        <v>0</v>
      </c>
      <c r="L7" s="14" t="n">
        <v>0</v>
      </c>
      <c r="M7" s="14" t="n">
        <v>0</v>
      </c>
      <c r="N7" s="14" t="n">
        <v>695000000</v>
      </c>
      <c r="O7" s="14" t="n">
        <v>0</v>
      </c>
      <c r="P7" s="14" t="n">
        <v>0</v>
      </c>
      <c r="Q7" s="14" t="n">
        <v>0</v>
      </c>
      <c r="R7" s="14" t="n">
        <v>1200000000</v>
      </c>
      <c r="S7" s="14" t="n">
        <v>0</v>
      </c>
      <c r="T7" s="14" t="n">
        <v>0</v>
      </c>
      <c r="U7" s="14" t="n">
        <v>0</v>
      </c>
      <c r="V7" s="14" t="n">
        <v>2400000000</v>
      </c>
      <c r="W7" s="14" t="n">
        <v>0</v>
      </c>
      <c r="X7" s="14" t="n">
        <v>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4" t="n">
        <v>925000000</v>
      </c>
      <c r="D8" s="14" t="n">
        <v>999000000</v>
      </c>
      <c r="E8" s="14" t="n">
        <v>1138000000</v>
      </c>
      <c r="F8" s="14" t="n">
        <v>1219000000</v>
      </c>
      <c r="G8" s="14" t="n">
        <v>1867000000</v>
      </c>
      <c r="H8" s="14" t="n">
        <v>2502000000</v>
      </c>
      <c r="I8" s="14" t="n">
        <v>2418000000</v>
      </c>
      <c r="J8" s="14" t="n">
        <v>2552000000</v>
      </c>
      <c r="K8" s="14" t="n">
        <v>2504000000</v>
      </c>
      <c r="L8" s="14" t="n">
        <v>2463000000</v>
      </c>
      <c r="M8" s="14" t="n">
        <v>2523000000</v>
      </c>
      <c r="N8" s="14" t="n">
        <v>2569000000</v>
      </c>
      <c r="O8" s="13" t="n">
        <v>2524000000</v>
      </c>
      <c r="P8" s="13" t="n">
        <v>2595000000</v>
      </c>
      <c r="Q8" s="13" t="n">
        <v>2695000000</v>
      </c>
      <c r="R8" s="14" t="n">
        <v>3011000000</v>
      </c>
      <c r="S8" s="13" t="n">
        <v>2930000000</v>
      </c>
      <c r="T8" s="13" t="n">
        <v>3193000000</v>
      </c>
      <c r="U8" s="13" t="n">
        <v>3510000000</v>
      </c>
      <c r="V8" s="14" t="n">
        <v>3825000000</v>
      </c>
      <c r="W8" s="13" t="n">
        <v>3940000000</v>
      </c>
      <c r="X8" s="13" t="n">
        <v>4213000000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662000000</v>
      </c>
      <c r="D9" s="13" t="n">
        <v>831000000</v>
      </c>
      <c r="E9" s="13" t="n">
        <v>948000000</v>
      </c>
      <c r="F9" s="14" t="n">
        <v>1207000000</v>
      </c>
      <c r="G9" s="13" t="n">
        <v>951000000</v>
      </c>
      <c r="H9" s="13" t="n">
        <v>526000000</v>
      </c>
      <c r="I9" s="13" t="n">
        <v>-64000000</v>
      </c>
      <c r="J9" s="14" t="n">
        <v>-149000000</v>
      </c>
      <c r="K9" s="13" t="n">
        <v>-145000000</v>
      </c>
      <c r="L9" s="13" t="n">
        <v>-20000000</v>
      </c>
      <c r="M9" s="13" t="n">
        <v>224000000</v>
      </c>
      <c r="N9" s="14" t="n">
        <v>342000000</v>
      </c>
      <c r="O9" s="13" t="n">
        <v>36000000</v>
      </c>
      <c r="P9" s="13" t="n">
        <v>269000000</v>
      </c>
      <c r="Q9" s="13" t="n">
        <v>724000000</v>
      </c>
      <c r="R9" s="14" t="n">
        <v>871000000</v>
      </c>
      <c r="S9" s="13" t="n">
        <v>806000000</v>
      </c>
      <c r="T9" s="13" t="n">
        <v>-134000000</v>
      </c>
      <c r="U9" s="13" t="n">
        <v>1270000000</v>
      </c>
      <c r="V9" s="14" t="n">
        <v>1752000000</v>
      </c>
      <c r="W9" s="13" t="n">
        <v>1476000000</v>
      </c>
      <c r="X9" s="13" t="n">
        <v>1990000000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9000000</v>
      </c>
      <c r="D10" s="13" t="n">
        <v>10000000</v>
      </c>
      <c r="E10" s="13" t="n">
        <v>7000000</v>
      </c>
      <c r="F10" s="14" t="n">
        <v>8000000</v>
      </c>
      <c r="G10" s="13" t="n">
        <v>13000000</v>
      </c>
      <c r="H10" s="13" t="n">
        <v>25000000</v>
      </c>
      <c r="I10" s="13" t="n">
        <v>31000000</v>
      </c>
      <c r="J10" s="14" t="n">
        <v>19000000</v>
      </c>
      <c r="K10" s="13" t="n">
        <v>25000000</v>
      </c>
      <c r="L10" s="13" t="n">
        <v>28000000</v>
      </c>
      <c r="M10" s="13" t="n">
        <v>26000000</v>
      </c>
      <c r="N10" s="14" t="n">
        <v>27000000</v>
      </c>
      <c r="O10" s="13" t="n">
        <v>25000000</v>
      </c>
      <c r="P10" s="13" t="n">
        <v>25000000</v>
      </c>
      <c r="Q10" s="13" t="n">
        <v>23000000</v>
      </c>
      <c r="R10" s="14" t="n">
        <v>19000000</v>
      </c>
      <c r="S10" s="13" t="n">
        <v>20000000</v>
      </c>
      <c r="T10" s="13" t="n">
        <v>38000000</v>
      </c>
      <c r="U10" s="13" t="n">
        <v>37000000</v>
      </c>
      <c r="V10" s="14" t="n">
        <v>36000000</v>
      </c>
      <c r="W10" s="13" t="n">
        <v>37000000</v>
      </c>
      <c r="X10" s="13" t="n">
        <v>37000000</v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642000000</v>
      </c>
      <c r="D13" s="13" t="n">
        <v>821000000</v>
      </c>
      <c r="E13" s="13" t="n">
        <v>1003000000</v>
      </c>
      <c r="F13" s="14" t="n">
        <v>1209000000</v>
      </c>
      <c r="G13" s="13" t="n">
        <v>896000000</v>
      </c>
      <c r="H13" s="13" t="n">
        <v>497000000</v>
      </c>
      <c r="I13" s="13" t="n">
        <v>-73000000</v>
      </c>
      <c r="J13" s="14" t="n">
        <v>-122000000</v>
      </c>
      <c r="K13" s="13" t="n">
        <v>-127000000</v>
      </c>
      <c r="L13" s="13" t="n">
        <v>-2000000</v>
      </c>
      <c r="M13" s="13" t="n">
        <v>257000000</v>
      </c>
      <c r="N13" s="14" t="n">
        <v>380000000</v>
      </c>
      <c r="O13" s="13" t="n">
        <v>64000000</v>
      </c>
      <c r="P13" s="13" t="n">
        <v>299000000</v>
      </c>
      <c r="Q13" s="13" t="n">
        <v>737000000</v>
      </c>
      <c r="R13" s="14" t="n">
        <v>922000000</v>
      </c>
      <c r="S13" s="13" t="n">
        <v>825000000</v>
      </c>
      <c r="T13" s="13" t="n">
        <v>-74000000</v>
      </c>
      <c r="U13" s="13" t="n">
        <v>1315000000</v>
      </c>
      <c r="V13" s="14" t="n">
        <v>2100000000</v>
      </c>
      <c r="W13" s="13" t="n">
        <v>1604000000</v>
      </c>
      <c r="X13" s="13" t="n">
        <v>2551000000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651000000</v>
      </c>
      <c r="D14" s="14" t="n">
        <v>831000000</v>
      </c>
      <c r="E14" s="14" t="n">
        <v>1010000000</v>
      </c>
      <c r="F14" s="14" t="n">
        <v>1217000000</v>
      </c>
      <c r="G14" s="14" t="n">
        <v>909000000</v>
      </c>
      <c r="H14" s="14" t="n">
        <v>522000000</v>
      </c>
      <c r="I14" s="14" t="n">
        <v>-42000000</v>
      </c>
      <c r="J14" s="14" t="n">
        <v>-103000000</v>
      </c>
      <c r="K14" s="14" t="n">
        <v>-102000000</v>
      </c>
      <c r="L14" s="14" t="n">
        <v>26000000</v>
      </c>
      <c r="M14" s="14" t="n">
        <v>283000000</v>
      </c>
      <c r="N14" s="14" t="n">
        <v>407000000</v>
      </c>
      <c r="O14" s="14" t="n">
        <v>89000000</v>
      </c>
      <c r="P14" s="14" t="n">
        <v>324000000</v>
      </c>
      <c r="Q14" s="14" t="n">
        <v>760000000</v>
      </c>
      <c r="R14" s="14" t="n">
        <v>941000000</v>
      </c>
      <c r="S14" s="14" t="n">
        <v>845000000</v>
      </c>
      <c r="T14" s="14" t="n">
        <v>-36000000</v>
      </c>
      <c r="U14" s="14" t="n">
        <v>1352000000</v>
      </c>
      <c r="V14" s="14" t="n">
        <v>2136000000</v>
      </c>
      <c r="W14" s="14" t="n">
        <v>1641000000</v>
      </c>
      <c r="X14" s="14" t="n">
        <v>2588000000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662000000</v>
      </c>
      <c r="D15" s="13" t="n">
        <v>831000000</v>
      </c>
      <c r="E15" s="13" t="n">
        <v>948000000</v>
      </c>
      <c r="F15" s="14" t="n">
        <v>1207000000</v>
      </c>
      <c r="G15" s="13" t="n">
        <v>951000000</v>
      </c>
      <c r="H15" s="13" t="n">
        <v>526000000</v>
      </c>
      <c r="I15" s="13" t="n">
        <v>-64000000</v>
      </c>
      <c r="J15" s="14" t="n">
        <v>-149000000</v>
      </c>
      <c r="K15" s="13" t="n">
        <v>-145000000</v>
      </c>
      <c r="L15" s="13" t="n">
        <v>-20000000</v>
      </c>
      <c r="M15" s="13" t="n">
        <v>224000000</v>
      </c>
      <c r="N15" s="14" t="n">
        <v>342000000</v>
      </c>
      <c r="O15" s="13" t="n">
        <v>36000000</v>
      </c>
      <c r="P15" s="13" t="n">
        <v>269000000</v>
      </c>
      <c r="Q15" s="13" t="n">
        <v>724000000</v>
      </c>
      <c r="R15" s="14" t="n">
        <v>871000000</v>
      </c>
      <c r="S15" s="13" t="n">
        <v>806000000</v>
      </c>
      <c r="T15" s="13" t="n">
        <v>-134000000</v>
      </c>
      <c r="U15" s="13" t="n">
        <v>1270000000</v>
      </c>
      <c r="V15" s="14" t="n">
        <v>1752000000</v>
      </c>
      <c r="W15" s="13" t="n">
        <v>1476000000</v>
      </c>
      <c r="X15" s="13" t="n">
        <v>1990000000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89000000</v>
      </c>
      <c r="D16" s="13" t="n">
        <v>113000000</v>
      </c>
      <c r="E16" s="13" t="n">
        <v>82000000</v>
      </c>
      <c r="F16" s="14" t="n">
        <v>229000000</v>
      </c>
      <c r="G16" s="13" t="n">
        <v>113000000</v>
      </c>
      <c r="H16" s="13" t="n">
        <v>54000000</v>
      </c>
      <c r="I16" s="13" t="n">
        <v>-135000000</v>
      </c>
      <c r="J16" s="14" t="n">
        <v>-154000000</v>
      </c>
      <c r="K16" s="13" t="n">
        <v>13000000</v>
      </c>
      <c r="L16" s="13" t="n">
        <v>-23000000</v>
      </c>
      <c r="M16" s="13" t="n">
        <v>-39000000</v>
      </c>
      <c r="N16" s="14" t="n">
        <v>-297000000</v>
      </c>
      <c r="O16" s="13" t="n">
        <v>-52000000</v>
      </c>
      <c r="P16" s="13" t="n">
        <v>41000000</v>
      </c>
      <c r="Q16" s="13" t="n">
        <v>-27000000</v>
      </c>
      <c r="R16" s="14" t="n">
        <v>419000000</v>
      </c>
      <c r="S16" s="13" t="n">
        <v>123000000</v>
      </c>
      <c r="T16" s="13" t="n">
        <v>-834000000</v>
      </c>
      <c r="U16" s="13" t="n">
        <v>153000000</v>
      </c>
      <c r="V16" s="14" t="n">
        <v>455000000</v>
      </c>
      <c r="W16" s="13" t="n">
        <v>238000000</v>
      </c>
      <c r="X16" s="13" t="n">
        <v>252000000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555000000</v>
      </c>
      <c r="D17" s="13" t="n">
        <v>710000000</v>
      </c>
      <c r="E17" s="13" t="n">
        <v>923000000</v>
      </c>
      <c r="F17" s="14" t="n">
        <v>974000000</v>
      </c>
      <c r="G17" s="13" t="n">
        <v>786000000</v>
      </c>
      <c r="H17" s="13" t="n">
        <v>447000000</v>
      </c>
      <c r="I17" s="13" t="n">
        <v>66000000</v>
      </c>
      <c r="J17" s="14" t="n">
        <v>21000000</v>
      </c>
      <c r="K17" s="13" t="n">
        <v>-139000000</v>
      </c>
      <c r="L17" s="13" t="n">
        <v>27000000</v>
      </c>
      <c r="M17" s="13" t="n">
        <v>299000000</v>
      </c>
      <c r="N17" s="14" t="n">
        <v>667000000</v>
      </c>
      <c r="O17" s="13" t="n">
        <v>123000000</v>
      </c>
      <c r="P17" s="13" t="n">
        <v>265000000</v>
      </c>
      <c r="Q17" s="13" t="n">
        <v>771000000</v>
      </c>
      <c r="R17" s="14" t="n">
        <v>482000000</v>
      </c>
      <c r="S17" s="13" t="n">
        <v>709000000</v>
      </c>
      <c r="T17" s="13" t="n">
        <v>872000000</v>
      </c>
      <c r="U17" s="13" t="n">
        <v>1243000000</v>
      </c>
      <c r="V17" s="14" t="n">
        <v>1511000000</v>
      </c>
      <c r="W17" s="13" t="n">
        <v>1383000000</v>
      </c>
      <c r="X17" s="13" t="n">
        <v>2297000000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0.46</v>
      </c>
      <c r="D18" s="16" t="n">
        <v>0.58</v>
      </c>
      <c r="E18" s="16" t="n">
        <v>0.76</v>
      </c>
      <c r="F18" s="17" t="n">
        <v>0.8029678483099753</v>
      </c>
      <c r="G18" s="16" t="n">
        <v>0.5600000000000001</v>
      </c>
      <c r="H18" s="16" t="n">
        <v>0.28</v>
      </c>
      <c r="I18" s="16" t="n">
        <v>0.04</v>
      </c>
      <c r="J18" s="17" t="n">
        <v>0.01345291479820628</v>
      </c>
      <c r="K18" s="16" t="n">
        <v>-0.09</v>
      </c>
      <c r="L18" s="16" t="n">
        <v>0.02</v>
      </c>
      <c r="M18" s="16" t="n">
        <v>0.18</v>
      </c>
      <c r="N18" s="17" t="n">
        <v>0.4132589838909542</v>
      </c>
      <c r="O18" s="16" t="n">
        <v>0.08</v>
      </c>
      <c r="P18" s="16" t="n">
        <v>0.16</v>
      </c>
      <c r="Q18" s="16" t="n">
        <v>0.48</v>
      </c>
      <c r="R18" s="17" t="n">
        <v>0.2975308641975309</v>
      </c>
      <c r="S18" s="16" t="n">
        <v>0.44</v>
      </c>
      <c r="T18" s="16" t="n">
        <v>0.54</v>
      </c>
      <c r="U18" s="16" t="n">
        <v>0.76</v>
      </c>
      <c r="V18" s="17" t="n">
        <v>0.9304187192118226</v>
      </c>
      <c r="W18" s="16" t="n">
        <v>0.85</v>
      </c>
      <c r="X18" s="16" t="n">
        <v>1.4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0.45</v>
      </c>
      <c r="D19" s="16" t="n">
        <v>0.58</v>
      </c>
      <c r="E19" s="16" t="n">
        <v>0.75</v>
      </c>
      <c r="F19" s="17" t="n">
        <v>0.7925142392188771</v>
      </c>
      <c r="G19" s="16" t="n">
        <v>0.5600000000000001</v>
      </c>
      <c r="H19" s="16" t="n">
        <v>0.27</v>
      </c>
      <c r="I19" s="16" t="n">
        <v>0.04</v>
      </c>
      <c r="J19" s="17" t="n">
        <v>0.01336728198599618</v>
      </c>
      <c r="K19" s="16" t="n">
        <v>-0.09</v>
      </c>
      <c r="L19" s="16" t="n">
        <v>0.02</v>
      </c>
      <c r="M19" s="16" t="n">
        <v>0.18</v>
      </c>
      <c r="N19" s="17" t="n">
        <v>0.4104615384615385</v>
      </c>
      <c r="O19" s="16" t="n">
        <v>0.07000000000000001</v>
      </c>
      <c r="P19" s="16" t="n">
        <v>0.16</v>
      </c>
      <c r="Q19" s="16" t="n">
        <v>0.47</v>
      </c>
      <c r="R19" s="17" t="n">
        <v>0.2944410507025046</v>
      </c>
      <c r="S19" s="16" t="n">
        <v>0.44</v>
      </c>
      <c r="T19" s="16" t="n">
        <v>0.54</v>
      </c>
      <c r="U19" s="16" t="n">
        <v>0.75</v>
      </c>
      <c r="V19" s="17" t="n">
        <v>0.9235941320293398</v>
      </c>
      <c r="W19" s="16" t="n">
        <v>0.84</v>
      </c>
      <c r="X19" s="16" t="n">
        <v>1.38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8" t="n">
        <v>1213000000</v>
      </c>
      <c r="D20" s="18" t="n">
        <v>1216000000</v>
      </c>
      <c r="E20" s="18" t="n">
        <v>1214000000</v>
      </c>
      <c r="F20" s="18" t="n">
        <v>1213000000</v>
      </c>
      <c r="G20" s="18" t="n">
        <v>1393000000</v>
      </c>
      <c r="H20" s="18" t="n">
        <v>1618000000</v>
      </c>
      <c r="I20" s="18" t="n">
        <v>1615000000</v>
      </c>
      <c r="J20" s="18" t="n">
        <v>1561000000</v>
      </c>
      <c r="K20" s="18" t="n">
        <v>1611000000</v>
      </c>
      <c r="L20" s="18" t="n">
        <v>1612000000</v>
      </c>
      <c r="M20" s="18" t="n">
        <v>1616000000</v>
      </c>
      <c r="N20" s="18" t="n">
        <v>1614000000</v>
      </c>
      <c r="O20" s="18" t="n">
        <v>1617000000</v>
      </c>
      <c r="P20" s="18" t="n">
        <v>1618000000</v>
      </c>
      <c r="Q20" s="18" t="n">
        <v>1620000000</v>
      </c>
      <c r="R20" s="18" t="n">
        <v>1620000000</v>
      </c>
      <c r="S20" s="18" t="n">
        <v>1620000000</v>
      </c>
      <c r="T20" s="18" t="n">
        <v>1623000000</v>
      </c>
      <c r="U20" s="18" t="n">
        <v>1626000000</v>
      </c>
      <c r="V20" s="18" t="n">
        <v>1624000000</v>
      </c>
      <c r="W20" s="18" t="n">
        <v>1631000000</v>
      </c>
      <c r="X20" s="18" t="n">
        <v>1632000000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8" t="n">
        <v>1231000000</v>
      </c>
      <c r="D21" s="18" t="n">
        <v>1232000000</v>
      </c>
      <c r="E21" s="18" t="n">
        <v>1230000000</v>
      </c>
      <c r="F21" s="18" t="n">
        <v>1229000000</v>
      </c>
      <c r="G21" s="18" t="n">
        <v>1410000000</v>
      </c>
      <c r="H21" s="18" t="n">
        <v>1632000000</v>
      </c>
      <c r="I21" s="18" t="n">
        <v>1625000000</v>
      </c>
      <c r="J21" s="18" t="n">
        <v>1571000000</v>
      </c>
      <c r="K21" s="18" t="n">
        <v>1611000000</v>
      </c>
      <c r="L21" s="18" t="n">
        <v>1627000000</v>
      </c>
      <c r="M21" s="18" t="n">
        <v>1629000000</v>
      </c>
      <c r="N21" s="18" t="n">
        <v>1625000000</v>
      </c>
      <c r="O21" s="18" t="n">
        <v>1639000000</v>
      </c>
      <c r="P21" s="18" t="n">
        <v>1637000000</v>
      </c>
      <c r="Q21" s="18" t="n">
        <v>1636000000</v>
      </c>
      <c r="R21" s="18" t="n">
        <v>1637000000</v>
      </c>
      <c r="S21" s="18" t="n">
        <v>1626000000</v>
      </c>
      <c r="T21" s="18" t="n">
        <v>1630000000</v>
      </c>
      <c r="U21" s="18" t="n">
        <v>1641000000</v>
      </c>
      <c r="V21" s="18" t="n">
        <v>1636000000</v>
      </c>
      <c r="W21" s="18" t="n">
        <v>1650000000</v>
      </c>
      <c r="X21" s="18" t="n">
        <v>1659000000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Z6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8" t="n">
        <v>1215000000</v>
      </c>
      <c r="D2" s="18" t="n">
        <v>1213000000</v>
      </c>
      <c r="E2" s="18" t="n">
        <v>1212000000</v>
      </c>
      <c r="F2" s="18" t="n">
        <v>1207000000</v>
      </c>
      <c r="G2" s="18" t="n">
        <v>1620000000</v>
      </c>
      <c r="H2" s="18" t="n">
        <v>1612000000</v>
      </c>
      <c r="I2" s="18" t="n">
        <v>1612000000</v>
      </c>
      <c r="J2" s="18" t="n">
        <v>1612000000</v>
      </c>
      <c r="K2" s="18" t="n">
        <v>1609000000</v>
      </c>
      <c r="L2" s="18" t="n">
        <v>1614000000</v>
      </c>
      <c r="M2" s="18" t="n">
        <v>1615000000</v>
      </c>
      <c r="N2" s="18" t="n">
        <v>1616000000</v>
      </c>
      <c r="O2" s="18" t="n">
        <v>1618000000</v>
      </c>
      <c r="P2" s="18" t="n">
        <v>1618000000</v>
      </c>
      <c r="Q2" s="18" t="n">
        <v>1623000000</v>
      </c>
      <c r="R2" s="18" t="n">
        <v>1622000000</v>
      </c>
      <c r="S2" s="18" t="n">
        <v>1616000000</v>
      </c>
      <c r="T2" s="18" t="n">
        <v>1622000000</v>
      </c>
      <c r="U2" s="18" t="n">
        <v>1628000000</v>
      </c>
      <c r="V2" s="18" t="n">
        <v>1630000000</v>
      </c>
      <c r="W2" s="18" t="n">
        <v>1630000000</v>
      </c>
      <c r="X2" s="18" t="n">
        <v>1632000000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1763000000</v>
      </c>
      <c r="D3" s="13" t="n">
        <v>2623000000</v>
      </c>
      <c r="E3" s="13" t="n">
        <v>2440000000</v>
      </c>
      <c r="F3" s="13" t="n">
        <v>2535000000</v>
      </c>
      <c r="G3" s="13" t="n">
        <v>4740000000</v>
      </c>
      <c r="H3" s="13" t="n">
        <v>4964000000</v>
      </c>
      <c r="I3" s="13" t="n">
        <v>3398000000</v>
      </c>
      <c r="J3" s="13" t="n">
        <v>4835000000</v>
      </c>
      <c r="K3" s="13" t="n">
        <v>3825000000</v>
      </c>
      <c r="L3" s="13" t="n">
        <v>3841000000</v>
      </c>
      <c r="M3" s="13" t="n">
        <v>3561000000</v>
      </c>
      <c r="N3" s="13" t="n">
        <v>3933000000</v>
      </c>
      <c r="O3" s="13" t="n">
        <v>4190000000</v>
      </c>
      <c r="P3" s="13" t="n">
        <v>4113000000</v>
      </c>
      <c r="Q3" s="13" t="n">
        <v>3897000000</v>
      </c>
      <c r="R3" s="13" t="n">
        <v>3787000000</v>
      </c>
      <c r="S3" s="13" t="n">
        <v>6049000000</v>
      </c>
      <c r="T3" s="13" t="n">
        <v>4442000000</v>
      </c>
      <c r="U3" s="13" t="n">
        <v>4808000000</v>
      </c>
      <c r="V3" s="13" t="n">
        <v>5539000000</v>
      </c>
      <c r="W3" s="13" t="n">
        <v>5585000000</v>
      </c>
      <c r="X3" s="13" t="n">
        <v>5086000000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3" t="n">
        <v>1353000000</v>
      </c>
      <c r="D4" s="13" t="n">
        <v>1170000000</v>
      </c>
      <c r="E4" s="13" t="n">
        <v>1168000000</v>
      </c>
      <c r="F4" s="13" t="n">
        <v>1073000000</v>
      </c>
      <c r="G4" s="13" t="n">
        <v>1792000000</v>
      </c>
      <c r="H4" s="13" t="n">
        <v>1028000000</v>
      </c>
      <c r="I4" s="13" t="n">
        <v>2193000000</v>
      </c>
      <c r="J4" s="13" t="n">
        <v>1020000000</v>
      </c>
      <c r="K4" s="13" t="n">
        <v>2114000000</v>
      </c>
      <c r="L4" s="13" t="n">
        <v>2444000000</v>
      </c>
      <c r="M4" s="13" t="n">
        <v>2224000000</v>
      </c>
      <c r="N4" s="13" t="n">
        <v>1840000000</v>
      </c>
      <c r="O4" s="13" t="n">
        <v>1845000000</v>
      </c>
      <c r="P4" s="13" t="n">
        <v>1227000000</v>
      </c>
      <c r="Q4" s="13" t="n">
        <v>647000000</v>
      </c>
      <c r="R4" s="13" t="n">
        <v>1345000000</v>
      </c>
      <c r="S4" s="13" t="n">
        <v>1261000000</v>
      </c>
      <c r="T4" s="13" t="n">
        <v>1425000000</v>
      </c>
      <c r="U4" s="13" t="n">
        <v>2435000000</v>
      </c>
      <c r="V4" s="13" t="n">
        <v>5013000000</v>
      </c>
      <c r="W4" s="13" t="n">
        <v>6762000000</v>
      </c>
      <c r="X4" s="13" t="n">
        <v>8025000000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2178000000</v>
      </c>
      <c r="D5" s="13" t="n">
        <v>2020000000</v>
      </c>
      <c r="E5" s="13" t="n">
        <v>2224000000</v>
      </c>
      <c r="F5" s="13" t="n">
        <v>2706000000</v>
      </c>
      <c r="G5" s="13" t="n">
        <v>3677000000</v>
      </c>
      <c r="H5" s="13" t="n">
        <v>4050000000</v>
      </c>
      <c r="I5" s="13" t="n">
        <v>4336000000</v>
      </c>
      <c r="J5" s="13" t="n">
        <v>4126000000</v>
      </c>
      <c r="K5" s="13" t="n">
        <v>4040000000</v>
      </c>
      <c r="L5" s="13" t="n">
        <v>4312000000</v>
      </c>
      <c r="M5" s="13" t="n">
        <v>5054000000</v>
      </c>
      <c r="N5" s="13" t="n">
        <v>4323000000</v>
      </c>
      <c r="O5" s="13" t="n">
        <v>5038000000</v>
      </c>
      <c r="P5" s="13" t="n">
        <v>5749000000</v>
      </c>
      <c r="Q5" s="13" t="n">
        <v>7241000000</v>
      </c>
      <c r="R5" s="13" t="n">
        <v>6192000000</v>
      </c>
      <c r="S5" s="13" t="n">
        <v>5443000000</v>
      </c>
      <c r="T5" s="13" t="n">
        <v>5115000000</v>
      </c>
      <c r="U5" s="13" t="n">
        <v>6201000000</v>
      </c>
      <c r="V5" s="13" t="n">
        <v>6315000000</v>
      </c>
      <c r="W5" s="13" t="n">
        <v>6035000000</v>
      </c>
      <c r="X5" s="13" t="n">
        <v>7281000000</v>
      </c>
    </row>
    <row r="6">
      <c r="A6" s="12" t="inlineStr">
        <is>
          <t>存貨</t>
        </is>
      </c>
      <c r="B6" s="12" t="inlineStr">
        <is>
          <t>Inventory</t>
        </is>
      </c>
      <c r="C6" s="13" t="n">
        <v>1653000000</v>
      </c>
      <c r="D6" s="13" t="n">
        <v>1765000000</v>
      </c>
      <c r="E6" s="13" t="n">
        <v>1902000000</v>
      </c>
      <c r="F6" s="13" t="n">
        <v>1955000000</v>
      </c>
      <c r="G6" s="13" t="n">
        <v>2431000000</v>
      </c>
      <c r="H6" s="13" t="n">
        <v>2648000000</v>
      </c>
      <c r="I6" s="13" t="n">
        <v>3369000000</v>
      </c>
      <c r="J6" s="13" t="n">
        <v>3771000000</v>
      </c>
      <c r="K6" s="13" t="n">
        <v>4235000000</v>
      </c>
      <c r="L6" s="13" t="n">
        <v>4567000000</v>
      </c>
      <c r="M6" s="13" t="n">
        <v>4445000000</v>
      </c>
      <c r="N6" s="13" t="n">
        <v>4351000000</v>
      </c>
      <c r="O6" s="13" t="n">
        <v>4652000000</v>
      </c>
      <c r="P6" s="13" t="n">
        <v>4991000000</v>
      </c>
      <c r="Q6" s="13" t="n">
        <v>5374000000</v>
      </c>
      <c r="R6" s="13" t="n">
        <v>5734000000</v>
      </c>
      <c r="S6" s="13" t="n">
        <v>6416000000</v>
      </c>
      <c r="T6" s="13" t="n">
        <v>6677000000</v>
      </c>
      <c r="U6" s="13" t="n">
        <v>7313000000</v>
      </c>
      <c r="V6" s="13" t="n">
        <v>7920000000</v>
      </c>
      <c r="W6" s="13" t="n">
        <v>8045000000</v>
      </c>
      <c r="X6" s="13" t="n">
        <v>8468000000</v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3" t="n">
        <v>188000000</v>
      </c>
      <c r="D7" s="13" t="n">
        <v>228000000</v>
      </c>
      <c r="E7" s="13" t="n">
        <v>79000000</v>
      </c>
      <c r="F7" s="13" t="n">
        <v>197000000</v>
      </c>
      <c r="G7" s="13" t="n">
        <v>353000000</v>
      </c>
      <c r="H7" s="13" t="n">
        <v>317000000</v>
      </c>
      <c r="I7" s="13" t="n">
        <v>696000000</v>
      </c>
      <c r="J7" s="13" t="n">
        <v>892000000</v>
      </c>
      <c r="K7" s="13" t="n">
        <v>865000000</v>
      </c>
      <c r="L7" s="13" t="n">
        <v>943000000</v>
      </c>
      <c r="M7" s="13" t="n">
        <v>930000000</v>
      </c>
      <c r="N7" s="13" t="n">
        <v>812000000</v>
      </c>
      <c r="O7" s="13" t="n">
        <v>984000000</v>
      </c>
      <c r="P7" s="13" t="n">
        <v>926000000</v>
      </c>
      <c r="Q7" s="13" t="n">
        <v>963000000</v>
      </c>
      <c r="R7" s="13" t="n">
        <v>1094000000</v>
      </c>
      <c r="S7" s="13" t="n">
        <v>1358000000</v>
      </c>
      <c r="T7" s="13" t="n">
        <v>1871000000</v>
      </c>
      <c r="U7" s="13" t="n">
        <v>2236000000</v>
      </c>
      <c r="V7" s="13" t="n">
        <v>2243000000</v>
      </c>
      <c r="W7" s="13" t="n">
        <v>2545000000</v>
      </c>
      <c r="X7" s="13" t="n">
        <v>2257000000</v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3" t="n">
        <v>89000000</v>
      </c>
      <c r="D8" s="13" t="n">
        <v>129000000</v>
      </c>
      <c r="E8" s="13" t="n">
        <v>85000000</v>
      </c>
      <c r="F8" s="13" t="n">
        <v>82000000</v>
      </c>
      <c r="G8" s="13" t="n">
        <v>112000000</v>
      </c>
      <c r="H8" s="13" t="n">
        <v>160000000</v>
      </c>
      <c r="I8" s="13" t="n">
        <v>207000000</v>
      </c>
      <c r="J8" s="13" t="n">
        <v>231000000</v>
      </c>
      <c r="K8" s="13" t="n">
        <v>241000000</v>
      </c>
      <c r="L8" s="13" t="n">
        <v>154000000</v>
      </c>
      <c r="M8" s="13" t="n">
        <v>245000000</v>
      </c>
      <c r="N8" s="13" t="n">
        <v>279000000</v>
      </c>
      <c r="O8" s="13" t="n">
        <v>292000000</v>
      </c>
      <c r="P8" s="13" t="n">
        <v>338000000</v>
      </c>
      <c r="Q8" s="13" t="n">
        <v>412000000</v>
      </c>
      <c r="R8" s="13" t="n">
        <v>351000000</v>
      </c>
      <c r="S8" s="13" t="n">
        <v>560000000</v>
      </c>
      <c r="T8" s="13" t="n">
        <v>639000000</v>
      </c>
      <c r="U8" s="13" t="n">
        <v>676000000</v>
      </c>
      <c r="V8" s="13" t="n">
        <v>909000000</v>
      </c>
      <c r="W8" s="13" t="n">
        <v>752000000</v>
      </c>
      <c r="X8" s="13" t="n">
        <v>946000000</v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3" t="n">
        <v>1376000000</v>
      </c>
      <c r="D9" s="13" t="n">
        <v>1408000000</v>
      </c>
      <c r="E9" s="13" t="n">
        <v>1738000000</v>
      </c>
      <c r="F9" s="13" t="n">
        <v>1676000000</v>
      </c>
      <c r="G9" s="13" t="n">
        <v>1966000000</v>
      </c>
      <c r="H9" s="13" t="n">
        <v>2171000000</v>
      </c>
      <c r="I9" s="13" t="n">
        <v>2466000000</v>
      </c>
      <c r="J9" s="13" t="n">
        <v>2648000000</v>
      </c>
      <c r="K9" s="13" t="n">
        <v>3129000000</v>
      </c>
      <c r="L9" s="13" t="n">
        <v>3470000000</v>
      </c>
      <c r="M9" s="13" t="n">
        <v>3270000000</v>
      </c>
      <c r="N9" s="13" t="n">
        <v>3260000000</v>
      </c>
      <c r="O9" s="13" t="n">
        <v>3376000000</v>
      </c>
      <c r="P9" s="13" t="n">
        <v>3727000000</v>
      </c>
      <c r="Q9" s="13" t="n">
        <v>3999000000</v>
      </c>
      <c r="R9" s="13" t="n">
        <v>4289000000</v>
      </c>
      <c r="S9" s="13" t="n">
        <v>4498000000</v>
      </c>
      <c r="T9" s="13" t="n">
        <v>4167000000</v>
      </c>
      <c r="U9" s="13" t="n">
        <v>4401000000</v>
      </c>
      <c r="V9" s="13" t="n">
        <v>4768000000</v>
      </c>
      <c r="W9" s="13" t="n">
        <v>4748000000</v>
      </c>
      <c r="X9" s="13" t="n">
        <v>5265000000</v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—</t>
        </is>
      </c>
      <c r="J10" s="15" t="inlineStr">
        <is>
          <t>—</t>
        </is>
      </c>
      <c r="K10" s="15" t="inlineStr">
        <is>
          <t>—</t>
        </is>
      </c>
      <c r="L10" s="15" t="inlineStr">
        <is>
          <t>—</t>
        </is>
      </c>
      <c r="M10" s="15" t="inlineStr">
        <is>
          <t>—</t>
        </is>
      </c>
      <c r="N10" s="15" t="inlineStr">
        <is>
          <t>—</t>
        </is>
      </c>
      <c r="O10" s="15" t="inlineStr">
        <is>
          <t>—</t>
        </is>
      </c>
      <c r="P10" s="15" t="inlineStr">
        <is>
          <t>—</t>
        </is>
      </c>
      <c r="Q10" s="15" t="inlineStr">
        <is>
          <t>—</t>
        </is>
      </c>
      <c r="R10" s="15" t="inlineStr">
        <is>
          <t>—</t>
        </is>
      </c>
      <c r="S10" s="15" t="inlineStr">
        <is>
          <t>—</t>
        </is>
      </c>
      <c r="T10" s="15" t="inlineStr">
        <is>
          <t>—</t>
        </is>
      </c>
      <c r="U10" s="15" t="inlineStr">
        <is>
          <t>—</t>
        </is>
      </c>
      <c r="V10" s="15" t="inlineStr">
        <is>
          <t>—</t>
        </is>
      </c>
      <c r="W10" s="15" t="inlineStr">
        <is>
          <t>—</t>
        </is>
      </c>
      <c r="X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3" t="n">
        <v>243000000</v>
      </c>
      <c r="D11" s="13" t="n">
        <v>234000000</v>
      </c>
      <c r="E11" s="13" t="n">
        <v>249000000</v>
      </c>
      <c r="F11" s="13" t="n">
        <v>312000000</v>
      </c>
      <c r="G11" s="13" t="n">
        <v>725000000</v>
      </c>
      <c r="H11" s="13" t="n">
        <v>769000000</v>
      </c>
      <c r="I11" s="13" t="n">
        <v>1120000000</v>
      </c>
      <c r="J11" s="13" t="n">
        <v>1265000000</v>
      </c>
      <c r="K11" s="13" t="n">
        <v>1442000000</v>
      </c>
      <c r="L11" s="13" t="n">
        <v>1339000000</v>
      </c>
      <c r="M11" s="13" t="n">
        <v>1403000000</v>
      </c>
      <c r="N11" s="13" t="n">
        <v>2312000000</v>
      </c>
      <c r="O11" s="13" t="n">
        <v>1328000000</v>
      </c>
      <c r="P11" s="13" t="n">
        <v>1361000000</v>
      </c>
      <c r="Q11" s="13" t="n">
        <v>1547000000</v>
      </c>
      <c r="R11" s="13" t="n">
        <v>1991000000</v>
      </c>
      <c r="S11" s="13" t="n">
        <v>2426000000</v>
      </c>
      <c r="T11" s="13" t="n">
        <v>2534000000</v>
      </c>
      <c r="U11" s="13" t="n">
        <v>2253000000</v>
      </c>
      <c r="V11" s="13" t="n">
        <v>2160000000</v>
      </c>
      <c r="W11" s="13" t="n">
        <v>2201000000</v>
      </c>
      <c r="X11" s="13" t="n">
        <v>2662000000</v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5" t="inlineStr">
        <is>
          <t>未揭露</t>
        </is>
      </c>
      <c r="D12" s="15" t="inlineStr">
        <is>
          <t>未揭露</t>
        </is>
      </c>
      <c r="E12" s="15" t="inlineStr">
        <is>
          <t>未揭露</t>
        </is>
      </c>
      <c r="F12" s="13" t="n">
        <v>71000000</v>
      </c>
      <c r="G12" s="14" t="n">
        <v>71000000</v>
      </c>
      <c r="H12" s="14" t="n">
        <v>71000000</v>
      </c>
      <c r="I12" s="14" t="n">
        <v>71000000</v>
      </c>
      <c r="J12" s="13" t="n">
        <v>93000000</v>
      </c>
      <c r="K12" s="14" t="n">
        <v>93000000</v>
      </c>
      <c r="L12" s="14" t="n">
        <v>93000000</v>
      </c>
      <c r="M12" s="14" t="n">
        <v>93000000</v>
      </c>
      <c r="N12" s="13" t="n">
        <v>106000000</v>
      </c>
      <c r="O12" s="14" t="n">
        <v>106000000</v>
      </c>
      <c r="P12" s="14" t="n">
        <v>106000000</v>
      </c>
      <c r="Q12" s="14" t="n">
        <v>106000000</v>
      </c>
      <c r="R12" s="13" t="n">
        <v>109000000</v>
      </c>
      <c r="S12" s="14" t="n">
        <v>109000000</v>
      </c>
      <c r="T12" s="14" t="n">
        <v>109000000</v>
      </c>
      <c r="U12" s="14" t="n">
        <v>109000000</v>
      </c>
      <c r="V12" s="13" t="n">
        <v>159000000</v>
      </c>
      <c r="W12" s="14" t="n">
        <v>159000000</v>
      </c>
      <c r="X12" s="14" t="n">
        <v>159000000</v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3" t="n">
        <v>1162000000</v>
      </c>
      <c r="D13" s="13" t="n">
        <v>1090000000</v>
      </c>
      <c r="E13" s="13" t="n">
        <v>1036000000</v>
      </c>
      <c r="F13" s="13" t="n">
        <v>931000000</v>
      </c>
      <c r="G13" s="13" t="n">
        <v>32000000</v>
      </c>
      <c r="H13" s="13" t="n">
        <v>32000000</v>
      </c>
      <c r="I13" s="13" t="n">
        <v>32000000</v>
      </c>
      <c r="J13" s="13" t="n">
        <v>58000000</v>
      </c>
      <c r="K13" s="13" t="n">
        <v>67000000</v>
      </c>
      <c r="L13" s="13" t="n">
        <v>68000000</v>
      </c>
      <c r="M13" s="13" t="n">
        <v>76000000</v>
      </c>
      <c r="N13" s="13" t="n">
        <v>366000000</v>
      </c>
      <c r="O13" s="13" t="n">
        <v>433000000</v>
      </c>
      <c r="P13" s="13" t="n">
        <v>617000000</v>
      </c>
      <c r="Q13" s="13" t="n">
        <v>1183000000</v>
      </c>
      <c r="R13" s="13" t="n">
        <v>688000000</v>
      </c>
      <c r="S13" s="13" t="n">
        <v>845000000</v>
      </c>
      <c r="T13" s="13" t="n">
        <v>860000000</v>
      </c>
      <c r="U13" s="13" t="n">
        <v>633000000</v>
      </c>
      <c r="V13" s="13" t="n">
        <v>384000000</v>
      </c>
      <c r="W13" s="13" t="n">
        <v>476000000</v>
      </c>
      <c r="X13" s="13" t="n">
        <v>494000000</v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5" t="inlineStr">
        <is>
          <t>未揭露</t>
        </is>
      </c>
      <c r="D14" s="15" t="inlineStr">
        <is>
          <t>未揭露</t>
        </is>
      </c>
      <c r="E14" s="15" t="inlineStr">
        <is>
          <t>未揭露</t>
        </is>
      </c>
      <c r="F14" s="13" t="n">
        <v>12000000</v>
      </c>
      <c r="G14" s="13" t="n">
        <v>3109000000</v>
      </c>
      <c r="H14" s="13" t="n">
        <v>2805000000</v>
      </c>
      <c r="I14" s="13" t="n">
        <v>2078000000</v>
      </c>
      <c r="J14" s="13" t="n">
        <v>1934000000</v>
      </c>
      <c r="K14" s="13" t="n">
        <v>1641000000</v>
      </c>
      <c r="L14" s="13" t="n">
        <v>1365000000</v>
      </c>
      <c r="M14" s="13" t="n">
        <v>1152000000</v>
      </c>
      <c r="N14" s="13" t="n">
        <v>1202000000</v>
      </c>
      <c r="O14" s="13" t="n">
        <v>1199000000</v>
      </c>
      <c r="P14" s="13" t="n">
        <v>1192000000</v>
      </c>
      <c r="Q14" s="13" t="n">
        <v>1162000000</v>
      </c>
      <c r="R14" s="13" t="n">
        <v>349000000</v>
      </c>
      <c r="S14" s="13" t="n">
        <v>343000000</v>
      </c>
      <c r="T14" s="13" t="n">
        <v>341000000</v>
      </c>
      <c r="U14" s="13" t="n">
        <v>326000000</v>
      </c>
      <c r="V14" s="13" t="n">
        <v>313000000</v>
      </c>
      <c r="W14" s="13" t="n">
        <v>307000000</v>
      </c>
      <c r="X14" s="13" t="n">
        <v>300000000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7197000000</v>
      </c>
      <c r="D15" s="13" t="n">
        <v>7818000000</v>
      </c>
      <c r="E15" s="13" t="n">
        <v>7988000000</v>
      </c>
      <c r="F15" s="13" t="n">
        <v>8583000000</v>
      </c>
      <c r="G15" s="13" t="n">
        <v>13369000000</v>
      </c>
      <c r="H15" s="13" t="n">
        <v>13462000000</v>
      </c>
      <c r="I15" s="13" t="n">
        <v>14420000000</v>
      </c>
      <c r="J15" s="13" t="n">
        <v>15019000000</v>
      </c>
      <c r="K15" s="13" t="n">
        <v>15658000000</v>
      </c>
      <c r="L15" s="13" t="n">
        <v>16505000000</v>
      </c>
      <c r="M15" s="13" t="n">
        <v>16688000000</v>
      </c>
      <c r="N15" s="13" t="n">
        <v>16768000000</v>
      </c>
      <c r="O15" s="13" t="n">
        <v>17084000000</v>
      </c>
      <c r="P15" s="13" t="n">
        <v>17465000000</v>
      </c>
      <c r="Q15" s="13" t="n">
        <v>18735000000</v>
      </c>
      <c r="R15" s="13" t="n">
        <v>19049000000</v>
      </c>
      <c r="S15" s="13" t="n">
        <v>21595000000</v>
      </c>
      <c r="T15" s="13" t="n">
        <v>24519000000</v>
      </c>
      <c r="U15" s="13" t="n">
        <v>27000000000</v>
      </c>
      <c r="V15" s="13" t="n">
        <v>26947000000</v>
      </c>
      <c r="W15" s="13" t="n">
        <v>28628000000</v>
      </c>
      <c r="X15" s="13" t="n">
        <v>31522000000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681000000</v>
      </c>
      <c r="D16" s="13" t="n">
        <v>671000000</v>
      </c>
      <c r="E16" s="13" t="n">
        <v>717000000</v>
      </c>
      <c r="F16" s="13" t="n">
        <v>702000000</v>
      </c>
      <c r="G16" s="13" t="n">
        <v>1406000000</v>
      </c>
      <c r="H16" s="13" t="n">
        <v>1441000000</v>
      </c>
      <c r="I16" s="13" t="n">
        <v>1486000000</v>
      </c>
      <c r="J16" s="13" t="n">
        <v>1513000000</v>
      </c>
      <c r="K16" s="13" t="n">
        <v>1500000000</v>
      </c>
      <c r="L16" s="13" t="n">
        <v>1541000000</v>
      </c>
      <c r="M16" s="13" t="n">
        <v>1566000000</v>
      </c>
      <c r="N16" s="13" t="n">
        <v>1589000000</v>
      </c>
      <c r="O16" s="13" t="n">
        <v>1624000000</v>
      </c>
      <c r="P16" s="13" t="n">
        <v>1666000000</v>
      </c>
      <c r="Q16" s="13" t="n">
        <v>1669000000</v>
      </c>
      <c r="R16" s="13" t="n">
        <v>1802000000</v>
      </c>
      <c r="S16" s="13" t="n">
        <v>1921000000</v>
      </c>
      <c r="T16" s="13" t="n">
        <v>2128000000</v>
      </c>
      <c r="U16" s="13" t="n">
        <v>2205000000</v>
      </c>
      <c r="V16" s="13" t="n">
        <v>2312000000</v>
      </c>
      <c r="W16" s="13" t="n">
        <v>2723000000</v>
      </c>
      <c r="X16" s="13" t="n">
        <v>3439000000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241000000</v>
      </c>
      <c r="D17" s="13" t="n">
        <v>247000000</v>
      </c>
      <c r="E17" s="13" t="n">
        <v>284000000</v>
      </c>
      <c r="F17" s="13" t="n">
        <v>367000000</v>
      </c>
      <c r="G17" s="13" t="n">
        <v>416000000</v>
      </c>
      <c r="H17" s="13" t="n">
        <v>482000000</v>
      </c>
      <c r="I17" s="13" t="n">
        <v>490000000</v>
      </c>
      <c r="J17" s="13" t="n">
        <v>460000000</v>
      </c>
      <c r="K17" s="13" t="n">
        <v>447000000</v>
      </c>
      <c r="L17" s="13" t="n">
        <v>461000000</v>
      </c>
      <c r="M17" s="13" t="n">
        <v>507000000</v>
      </c>
      <c r="N17" s="13" t="n">
        <v>633000000</v>
      </c>
      <c r="O17" s="13" t="n">
        <v>632000000</v>
      </c>
      <c r="P17" s="13" t="n">
        <v>635000000</v>
      </c>
      <c r="Q17" s="13" t="n">
        <v>647000000</v>
      </c>
      <c r="R17" s="13" t="n">
        <v>623000000</v>
      </c>
      <c r="S17" s="14" t="n">
        <v>623000000</v>
      </c>
      <c r="T17" s="14" t="n">
        <v>623000000</v>
      </c>
      <c r="U17" s="14" t="n">
        <v>623000000</v>
      </c>
      <c r="V17" s="15" t="inlineStr">
        <is>
          <t>未揭露</t>
        </is>
      </c>
      <c r="W17" s="15" t="inlineStr">
        <is>
          <t>未揭露</t>
        </is>
      </c>
      <c r="X17" s="15" t="inlineStr">
        <is>
          <t>未揭露</t>
        </is>
      </c>
    </row>
    <row r="18">
      <c r="A18" s="12" t="inlineStr">
        <is>
          <t>商譽</t>
        </is>
      </c>
      <c r="B18" s="12" t="inlineStr">
        <is>
          <t>Goodwill</t>
        </is>
      </c>
      <c r="C18" s="13" t="n">
        <v>289000000</v>
      </c>
      <c r="D18" s="13" t="n">
        <v>289000000</v>
      </c>
      <c r="E18" s="13" t="n">
        <v>289000000</v>
      </c>
      <c r="F18" s="13" t="n">
        <v>289000000</v>
      </c>
      <c r="G18" s="13" t="n">
        <v>23083000000</v>
      </c>
      <c r="H18" s="13" t="n">
        <v>24193000000</v>
      </c>
      <c r="I18" s="13" t="n">
        <v>24187000000</v>
      </c>
      <c r="J18" s="13" t="n">
        <v>24177000000</v>
      </c>
      <c r="K18" s="13" t="n">
        <v>24177000000</v>
      </c>
      <c r="L18" s="13" t="n">
        <v>24177000000</v>
      </c>
      <c r="M18" s="13" t="n">
        <v>24186000000</v>
      </c>
      <c r="N18" s="13" t="n">
        <v>24262000000</v>
      </c>
      <c r="O18" s="13" t="n">
        <v>24262000000</v>
      </c>
      <c r="P18" s="13" t="n">
        <v>24262000000</v>
      </c>
      <c r="Q18" s="13" t="n">
        <v>24839000000</v>
      </c>
      <c r="R18" s="13" t="n">
        <v>24839000000</v>
      </c>
      <c r="S18" s="13" t="n">
        <v>24839000000</v>
      </c>
      <c r="T18" s="13" t="n">
        <v>25083000000</v>
      </c>
      <c r="U18" s="13" t="n">
        <v>25083000000</v>
      </c>
      <c r="V18" s="13" t="n">
        <v>25126000000</v>
      </c>
      <c r="W18" s="13" t="n">
        <v>25344000000</v>
      </c>
      <c r="X18" s="13" t="n">
        <v>25470000000</v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5" t="inlineStr">
        <is>
          <t>未揭露</t>
        </is>
      </c>
      <c r="D19" s="15" t="inlineStr">
        <is>
          <t>未揭露</t>
        </is>
      </c>
      <c r="E19" s="15" t="inlineStr">
        <is>
          <t>未揭露</t>
        </is>
      </c>
      <c r="F19" s="13" t="n">
        <v>0</v>
      </c>
      <c r="G19" s="13" t="n">
        <v>26832000000</v>
      </c>
      <c r="H19" s="13" t="n">
        <v>26159000000</v>
      </c>
      <c r="I19" s="13" t="n">
        <v>25162000000</v>
      </c>
      <c r="J19" s="13" t="n">
        <v>24118000000</v>
      </c>
      <c r="K19" s="13" t="n">
        <v>23291000000</v>
      </c>
      <c r="L19" s="13" t="n">
        <v>22598000000</v>
      </c>
      <c r="M19" s="13" t="n">
        <v>21950000000</v>
      </c>
      <c r="N19" s="13" t="n">
        <v>21363000000</v>
      </c>
      <c r="O19" s="13" t="n">
        <v>20741000000</v>
      </c>
      <c r="P19" s="13" t="n">
        <v>20138000000</v>
      </c>
      <c r="Q19" s="13" t="n">
        <v>19572000000</v>
      </c>
      <c r="R19" s="13" t="n">
        <v>18930000000</v>
      </c>
      <c r="S19" s="13" t="n">
        <v>18363000000</v>
      </c>
      <c r="T19" s="13" t="n">
        <v>17812000000</v>
      </c>
      <c r="U19" s="13" t="n">
        <v>17250000000</v>
      </c>
      <c r="V19" s="13" t="n">
        <v>16705000000</v>
      </c>
      <c r="W19" s="13" t="n">
        <v>16154000000</v>
      </c>
      <c r="X19" s="13" t="n">
        <v>15635000000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10047000000</v>
      </c>
      <c r="D20" s="13" t="n">
        <v>10691000000</v>
      </c>
      <c r="E20" s="13" t="n">
        <v>11153000000</v>
      </c>
      <c r="F20" s="13" t="n">
        <v>12419000000</v>
      </c>
      <c r="G20" s="13" t="n">
        <v>66915000000</v>
      </c>
      <c r="H20" s="13" t="n">
        <v>67502000000</v>
      </c>
      <c r="I20" s="13" t="n">
        <v>67811000000</v>
      </c>
      <c r="J20" s="13" t="n">
        <v>67580000000</v>
      </c>
      <c r="K20" s="13" t="n">
        <v>67634000000</v>
      </c>
      <c r="L20" s="13" t="n">
        <v>67967000000</v>
      </c>
      <c r="M20" s="13" t="n">
        <v>67626000000</v>
      </c>
      <c r="N20" s="13" t="n">
        <v>67885000000</v>
      </c>
      <c r="O20" s="13" t="n">
        <v>67895000000</v>
      </c>
      <c r="P20" s="13" t="n">
        <v>67886000000</v>
      </c>
      <c r="Q20" s="13" t="n">
        <v>69636000000</v>
      </c>
      <c r="R20" s="13" t="n">
        <v>69226000000</v>
      </c>
      <c r="S20" s="13" t="n">
        <v>71550000000</v>
      </c>
      <c r="T20" s="13" t="n">
        <v>74820000000</v>
      </c>
      <c r="U20" s="13" t="n">
        <v>76891000000</v>
      </c>
      <c r="V20" s="13" t="n">
        <v>76926000000</v>
      </c>
      <c r="W20" s="13" t="n">
        <v>79642000000</v>
      </c>
      <c r="X20" s="13" t="n">
        <v>84464000000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949000000</v>
      </c>
      <c r="D21" s="13" t="n">
        <v>836000000</v>
      </c>
      <c r="E21" s="13" t="n">
        <v>1048000000</v>
      </c>
      <c r="F21" s="13" t="n">
        <v>1321000000</v>
      </c>
      <c r="G21" s="13" t="n">
        <v>1476000000</v>
      </c>
      <c r="H21" s="13" t="n">
        <v>1518000000</v>
      </c>
      <c r="I21" s="13" t="n">
        <v>2337000000</v>
      </c>
      <c r="J21" s="13" t="n">
        <v>2493000000</v>
      </c>
      <c r="K21" s="13" t="n">
        <v>2518000000</v>
      </c>
      <c r="L21" s="13" t="n">
        <v>2779000000</v>
      </c>
      <c r="M21" s="13" t="n">
        <v>2245000000</v>
      </c>
      <c r="N21" s="13" t="n">
        <v>2055000000</v>
      </c>
      <c r="O21" s="13" t="n">
        <v>1418000000</v>
      </c>
      <c r="P21" s="13" t="n">
        <v>1699000000</v>
      </c>
      <c r="Q21" s="13" t="n">
        <v>2530000000</v>
      </c>
      <c r="R21" s="13" t="n">
        <v>2466000000</v>
      </c>
      <c r="S21" s="13" t="n">
        <v>2206000000</v>
      </c>
      <c r="T21" s="13" t="n">
        <v>3080000000</v>
      </c>
      <c r="U21" s="13" t="n">
        <v>3483000000</v>
      </c>
      <c r="V21" s="13" t="n">
        <v>2929000000</v>
      </c>
      <c r="W21" s="13" t="n">
        <v>2997000000</v>
      </c>
      <c r="X21" s="13" t="n">
        <v>5359000000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5" t="inlineStr">
        <is>
          <t>—</t>
        </is>
      </c>
      <c r="D22" s="15" t="inlineStr">
        <is>
          <t>—</t>
        </is>
      </c>
      <c r="E22" s="15" t="inlineStr">
        <is>
          <t>—</t>
        </is>
      </c>
      <c r="F22" s="15" t="inlineStr">
        <is>
          <t>—</t>
        </is>
      </c>
      <c r="G22" s="15" t="inlineStr">
        <is>
          <t>—</t>
        </is>
      </c>
      <c r="H22" s="15" t="inlineStr">
        <is>
          <t>—</t>
        </is>
      </c>
      <c r="I22" s="15" t="inlineStr">
        <is>
          <t>—</t>
        </is>
      </c>
      <c r="J22" s="15" t="inlineStr">
        <is>
          <t>—</t>
        </is>
      </c>
      <c r="K22" s="15" t="inlineStr">
        <is>
          <t>—</t>
        </is>
      </c>
      <c r="L22" s="15" t="inlineStr">
        <is>
          <t>—</t>
        </is>
      </c>
      <c r="M22" s="15" t="inlineStr">
        <is>
          <t>—</t>
        </is>
      </c>
      <c r="N22" s="15" t="inlineStr">
        <is>
          <t>—</t>
        </is>
      </c>
      <c r="O22" s="15" t="inlineStr">
        <is>
          <t>—</t>
        </is>
      </c>
      <c r="P22" s="15" t="inlineStr">
        <is>
          <t>—</t>
        </is>
      </c>
      <c r="Q22" s="15" t="inlineStr">
        <is>
          <t>—</t>
        </is>
      </c>
      <c r="R22" s="15" t="inlineStr">
        <is>
          <t>—</t>
        </is>
      </c>
      <c r="S22" s="15" t="inlineStr">
        <is>
          <t>—</t>
        </is>
      </c>
      <c r="T22" s="15" t="inlineStr">
        <is>
          <t>—</t>
        </is>
      </c>
      <c r="U22" s="15" t="inlineStr">
        <is>
          <t>—</t>
        </is>
      </c>
      <c r="V22" s="15" t="inlineStr">
        <is>
          <t>—</t>
        </is>
      </c>
      <c r="W22" s="15" t="inlineStr">
        <is>
          <t>—</t>
        </is>
      </c>
      <c r="X22" s="15" t="inlineStr">
        <is>
          <t>—</t>
        </is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4" t="n">
        <v>0</v>
      </c>
      <c r="D23" s="14" t="n">
        <v>0</v>
      </c>
      <c r="E23" s="13" t="n">
        <v>312000000</v>
      </c>
      <c r="F23" s="13" t="n">
        <v>312000000</v>
      </c>
      <c r="G23" s="13" t="n">
        <v>312000000</v>
      </c>
      <c r="H23" s="13" t="n">
        <v>312000000</v>
      </c>
      <c r="I23" s="13" t="n">
        <v>0</v>
      </c>
      <c r="J23" s="13" t="n">
        <v>0</v>
      </c>
      <c r="K23" s="14" t="n">
        <v>0</v>
      </c>
      <c r="L23" s="13" t="n">
        <v>750000000</v>
      </c>
      <c r="M23" s="13" t="n">
        <v>750000000</v>
      </c>
      <c r="N23" s="13" t="n">
        <v>751000000</v>
      </c>
      <c r="O23" s="13" t="n">
        <v>750000000</v>
      </c>
      <c r="P23" s="13" t="n">
        <v>0</v>
      </c>
      <c r="Q23" s="13" t="n">
        <v>0</v>
      </c>
      <c r="R23" s="13" t="n">
        <v>0</v>
      </c>
      <c r="S23" s="13" t="n">
        <v>947000000</v>
      </c>
      <c r="T23" s="14" t="n">
        <v>947000000</v>
      </c>
      <c r="U23" s="13" t="n">
        <v>873000000</v>
      </c>
      <c r="V23" s="13" t="n">
        <v>874000000</v>
      </c>
      <c r="W23" s="13" t="n">
        <v>874000000</v>
      </c>
      <c r="X23" s="13" t="n">
        <v>875000000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5301000000</v>
      </c>
      <c r="D24" s="14" t="n">
        <v>5819000000</v>
      </c>
      <c r="E24" s="14" t="n">
        <v>5837000000</v>
      </c>
      <c r="F24" s="14" t="n">
        <v>6316000000</v>
      </c>
      <c r="G24" s="14" t="n">
        <v>10213000000</v>
      </c>
      <c r="H24" s="14" t="n">
        <v>10045000000</v>
      </c>
      <c r="I24" s="14" t="n">
        <v>9931000000</v>
      </c>
      <c r="J24" s="14" t="n">
        <v>9983000000</v>
      </c>
      <c r="K24" s="14" t="n">
        <v>9981000000</v>
      </c>
      <c r="L24" s="14" t="n">
        <v>10599000000</v>
      </c>
      <c r="M24" s="14" t="n">
        <v>10840000000</v>
      </c>
      <c r="N24" s="14" t="n">
        <v>10105000000</v>
      </c>
      <c r="O24" s="14" t="n">
        <v>11104000000</v>
      </c>
      <c r="P24" s="14" t="n">
        <v>11113000000</v>
      </c>
      <c r="Q24" s="14" t="n">
        <v>11814000000</v>
      </c>
      <c r="R24" s="14" t="n">
        <v>11324000000</v>
      </c>
      <c r="S24" s="14" t="n">
        <v>12753000000</v>
      </c>
      <c r="T24" s="14" t="n">
        <v>15308000000</v>
      </c>
      <c r="U24" s="14" t="n">
        <v>17434000000</v>
      </c>
      <c r="V24" s="14" t="n">
        <v>16867000000</v>
      </c>
      <c r="W24" s="14" t="n">
        <v>18382000000</v>
      </c>
      <c r="X24" s="14" t="n">
        <v>20392000000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2864000000</v>
      </c>
      <c r="D25" s="13" t="n">
        <v>2892000000</v>
      </c>
      <c r="E25" s="13" t="n">
        <v>3564000000</v>
      </c>
      <c r="F25" s="13" t="n">
        <v>4240000000</v>
      </c>
      <c r="G25" s="13" t="n">
        <v>5581000000</v>
      </c>
      <c r="H25" s="13" t="n">
        <v>5523000000</v>
      </c>
      <c r="I25" s="13" t="n">
        <v>6691000000</v>
      </c>
      <c r="J25" s="13" t="n">
        <v>6369000000</v>
      </c>
      <c r="K25" s="13" t="n">
        <v>6577000000</v>
      </c>
      <c r="L25" s="13" t="n">
        <v>7572000000</v>
      </c>
      <c r="M25" s="13" t="n">
        <v>7627000000</v>
      </c>
      <c r="N25" s="13" t="n">
        <v>6689000000</v>
      </c>
      <c r="O25" s="13" t="n">
        <v>6474000000</v>
      </c>
      <c r="P25" s="13" t="n">
        <v>6195000000</v>
      </c>
      <c r="Q25" s="13" t="n">
        <v>7500000000</v>
      </c>
      <c r="R25" s="13" t="n">
        <v>7281000000</v>
      </c>
      <c r="S25" s="13" t="n">
        <v>7703000000</v>
      </c>
      <c r="T25" s="13" t="n">
        <v>9843000000</v>
      </c>
      <c r="U25" s="13" t="n">
        <v>11700000000</v>
      </c>
      <c r="V25" s="13" t="n">
        <v>9455000000</v>
      </c>
      <c r="W25" s="13" t="n">
        <v>10506000000</v>
      </c>
      <c r="X25" s="13" t="n">
        <v>12081000000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313000000</v>
      </c>
      <c r="D26" s="13" t="n">
        <v>313000000</v>
      </c>
      <c r="E26" s="13" t="n">
        <v>1000000</v>
      </c>
      <c r="F26" s="13" t="n">
        <v>1000000</v>
      </c>
      <c r="G26" s="13" t="n">
        <v>1475000000</v>
      </c>
      <c r="H26" s="13" t="n">
        <v>2465000000</v>
      </c>
      <c r="I26" s="13" t="n">
        <v>2466000000</v>
      </c>
      <c r="J26" s="13" t="n">
        <v>2467000000</v>
      </c>
      <c r="K26" s="13" t="n">
        <v>2467000000</v>
      </c>
      <c r="L26" s="13" t="n">
        <v>1714000000</v>
      </c>
      <c r="M26" s="13" t="n">
        <v>1715000000</v>
      </c>
      <c r="N26" s="13" t="n">
        <v>1717000000</v>
      </c>
      <c r="O26" s="13" t="n">
        <v>1718000000</v>
      </c>
      <c r="P26" s="13" t="n">
        <v>1719000000</v>
      </c>
      <c r="Q26" s="13" t="n">
        <v>1720000000</v>
      </c>
      <c r="R26" s="13" t="n">
        <v>1721000000</v>
      </c>
      <c r="S26" s="13" t="n">
        <v>3217000000</v>
      </c>
      <c r="T26" s="13" t="n">
        <v>3218000000</v>
      </c>
      <c r="U26" s="13" t="n">
        <v>2347000000</v>
      </c>
      <c r="V26" s="13" t="n">
        <v>2348000000</v>
      </c>
      <c r="W26" s="13" t="n">
        <v>2350000000</v>
      </c>
      <c r="X26" s="13" t="n">
        <v>2351000000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551000000</v>
      </c>
      <c r="D27" s="14" t="n">
        <v>553000000</v>
      </c>
      <c r="E27" s="14" t="n">
        <v>582000000</v>
      </c>
      <c r="F27" s="14" t="n">
        <v>661000000</v>
      </c>
      <c r="G27" s="14" t="n">
        <v>2157000000</v>
      </c>
      <c r="H27" s="14" t="n">
        <v>3199000000</v>
      </c>
      <c r="I27" s="14" t="n">
        <v>2890000000</v>
      </c>
      <c r="J27" s="14" t="n">
        <v>2863000000</v>
      </c>
      <c r="K27" s="14" t="n">
        <v>2848000000</v>
      </c>
      <c r="L27" s="14" t="n">
        <v>2857000000</v>
      </c>
      <c r="M27" s="14" t="n">
        <v>2860000000</v>
      </c>
      <c r="N27" s="14" t="n">
        <v>3003000000</v>
      </c>
      <c r="O27" s="14" t="n">
        <v>2998000000</v>
      </c>
      <c r="P27" s="14" t="n">
        <v>2245000000</v>
      </c>
      <c r="Q27" s="14" t="n">
        <v>2238000000</v>
      </c>
      <c r="R27" s="14" t="n">
        <v>2212000000</v>
      </c>
      <c r="S27" s="14" t="n">
        <v>4731000000</v>
      </c>
      <c r="T27" s="14" t="n">
        <v>4833000000</v>
      </c>
      <c r="U27" s="14" t="n">
        <v>3870000000</v>
      </c>
      <c r="V27" s="14" t="n">
        <v>3847000000</v>
      </c>
      <c r="W27" s="14" t="n">
        <v>3871000000</v>
      </c>
      <c r="X27" s="14" t="n">
        <v>4276000000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4067000000</v>
      </c>
      <c r="D28" s="14" t="n">
        <v>4006000000</v>
      </c>
      <c r="E28" s="14" t="n">
        <v>4293000000</v>
      </c>
      <c r="F28" s="14" t="n">
        <v>4883000000</v>
      </c>
      <c r="G28" s="14" t="n">
        <v>55114000000</v>
      </c>
      <c r="H28" s="14" t="n">
        <v>56299000000</v>
      </c>
      <c r="I28" s="14" t="n">
        <v>55529000000</v>
      </c>
      <c r="J28" s="14" t="n">
        <v>55356000000</v>
      </c>
      <c r="K28" s="14" t="n">
        <v>55118000000</v>
      </c>
      <c r="L28" s="14" t="n">
        <v>54860000000</v>
      </c>
      <c r="M28" s="14" t="n">
        <v>54964000000</v>
      </c>
      <c r="N28" s="14" t="n">
        <v>56174000000</v>
      </c>
      <c r="O28" s="14" t="n">
        <v>56136000000</v>
      </c>
      <c r="P28" s="14" t="n">
        <v>56351000000</v>
      </c>
      <c r="Q28" s="14" t="n">
        <v>57592000000</v>
      </c>
      <c r="R28" s="14" t="n">
        <v>56813000000</v>
      </c>
      <c r="S28" s="14" t="n">
        <v>57484000000</v>
      </c>
      <c r="T28" s="14" t="n">
        <v>60057000000</v>
      </c>
      <c r="U28" s="14" t="n">
        <v>58821000000</v>
      </c>
      <c r="V28" s="14" t="n">
        <v>57793000000</v>
      </c>
      <c r="W28" s="14" t="n">
        <v>57663000000</v>
      </c>
      <c r="X28" s="14" t="n">
        <v>60147000000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238000000</v>
      </c>
      <c r="D29" s="13" t="n">
        <v>240000000</v>
      </c>
      <c r="E29" s="13" t="n">
        <v>269000000</v>
      </c>
      <c r="F29" s="13" t="n">
        <v>348000000</v>
      </c>
      <c r="G29" s="13" t="n">
        <v>370000000</v>
      </c>
      <c r="H29" s="13" t="n">
        <v>422000000</v>
      </c>
      <c r="I29" s="13" t="n">
        <v>424000000</v>
      </c>
      <c r="J29" s="13" t="n">
        <v>396000000</v>
      </c>
      <c r="K29" s="13" t="n">
        <v>381000000</v>
      </c>
      <c r="L29" s="13" t="n">
        <v>393000000</v>
      </c>
      <c r="M29" s="13" t="n">
        <v>395000000</v>
      </c>
      <c r="N29" s="13" t="n">
        <v>535000000</v>
      </c>
      <c r="O29" s="13" t="n">
        <v>530000000</v>
      </c>
      <c r="P29" s="13" t="n">
        <v>526000000</v>
      </c>
      <c r="Q29" s="13" t="n">
        <v>518000000</v>
      </c>
      <c r="R29" s="13" t="n">
        <v>491000000</v>
      </c>
      <c r="S29" s="13" t="n">
        <v>567000000</v>
      </c>
      <c r="T29" s="13" t="n">
        <v>668000000</v>
      </c>
      <c r="U29" s="13" t="n">
        <v>650000000</v>
      </c>
      <c r="V29" s="13" t="n">
        <v>625000000</v>
      </c>
      <c r="W29" s="13" t="n">
        <v>647000000</v>
      </c>
      <c r="X29" s="13" t="n">
        <v>1050000000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4" t="n">
        <v>3570000000</v>
      </c>
      <c r="D30" s="14" t="n">
        <v>3626000000</v>
      </c>
      <c r="E30" s="14" t="n">
        <v>4017000000</v>
      </c>
      <c r="F30" s="14" t="n">
        <v>4922000000</v>
      </c>
      <c r="G30" s="14" t="n">
        <v>11582000000</v>
      </c>
      <c r="H30" s="14" t="n">
        <v>12333000000</v>
      </c>
      <c r="I30" s="14" t="n">
        <v>13269000000</v>
      </c>
      <c r="J30" s="14" t="n">
        <v>12830000000</v>
      </c>
      <c r="K30" s="14" t="n">
        <v>12940000000</v>
      </c>
      <c r="L30" s="14" t="n">
        <v>12831000000</v>
      </c>
      <c r="M30" s="14" t="n">
        <v>12656000000</v>
      </c>
      <c r="N30" s="14" t="n">
        <v>11993000000</v>
      </c>
      <c r="O30" s="14" t="n">
        <v>11697000000</v>
      </c>
      <c r="P30" s="14" t="n">
        <v>11348000000</v>
      </c>
      <c r="Q30" s="14" t="n">
        <v>12651000000</v>
      </c>
      <c r="R30" s="14" t="n">
        <v>11658000000</v>
      </c>
      <c r="S30" s="14" t="n">
        <v>13669000000</v>
      </c>
      <c r="T30" s="14" t="n">
        <v>15155000000</v>
      </c>
      <c r="U30" s="14" t="n">
        <v>16101000000</v>
      </c>
      <c r="V30" s="14" t="n">
        <v>13927000000</v>
      </c>
      <c r="W30" s="14" t="n">
        <v>15180000000</v>
      </c>
      <c r="X30" s="14" t="n">
        <v>17240000000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6477000000</v>
      </c>
      <c r="D31" s="13" t="n">
        <v>7065000000</v>
      </c>
      <c r="E31" s="13" t="n">
        <v>7136000000</v>
      </c>
      <c r="F31" s="13" t="n">
        <v>7497000000</v>
      </c>
      <c r="G31" s="13" t="n">
        <v>55333000000</v>
      </c>
      <c r="H31" s="13" t="n">
        <v>55169000000</v>
      </c>
      <c r="I31" s="13" t="n">
        <v>54542000000</v>
      </c>
      <c r="J31" s="13" t="n">
        <v>54750000000</v>
      </c>
      <c r="K31" s="13" t="n">
        <v>54694000000</v>
      </c>
      <c r="L31" s="13" t="n">
        <v>55136000000</v>
      </c>
      <c r="M31" s="13" t="n">
        <v>54970000000</v>
      </c>
      <c r="N31" s="13" t="n">
        <v>55892000000</v>
      </c>
      <c r="O31" s="13" t="n">
        <v>56198000000</v>
      </c>
      <c r="P31" s="13" t="n">
        <v>56538000000</v>
      </c>
      <c r="Q31" s="13" t="n">
        <v>56985000000</v>
      </c>
      <c r="R31" s="13" t="n">
        <v>57568000000</v>
      </c>
      <c r="S31" s="13" t="n">
        <v>57881000000</v>
      </c>
      <c r="T31" s="13" t="n">
        <v>59665000000</v>
      </c>
      <c r="U31" s="13" t="n">
        <v>60790000000</v>
      </c>
      <c r="V31" s="13" t="n">
        <v>62999000000</v>
      </c>
      <c r="W31" s="13" t="n">
        <v>64462000000</v>
      </c>
      <c r="X31" s="13" t="n">
        <v>67224000000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-4058000000</v>
      </c>
      <c r="D32" s="13" t="n">
        <v>-3348000000</v>
      </c>
      <c r="E32" s="13" t="n">
        <v>-2425000000</v>
      </c>
      <c r="F32" s="13" t="n">
        <v>-1451000000</v>
      </c>
      <c r="G32" s="13" t="n">
        <v>-665000000</v>
      </c>
      <c r="H32" s="13" t="n">
        <v>-218000000</v>
      </c>
      <c r="I32" s="13" t="n">
        <v>-152000000</v>
      </c>
      <c r="J32" s="13" t="n">
        <v>-131000000</v>
      </c>
      <c r="K32" s="13" t="n">
        <v>-270000000</v>
      </c>
      <c r="L32" s="13" t="n">
        <v>-243000000</v>
      </c>
      <c r="M32" s="13" t="n">
        <v>56000000</v>
      </c>
      <c r="N32" s="13" t="n">
        <v>723000000</v>
      </c>
      <c r="O32" s="13" t="n">
        <v>846000000</v>
      </c>
      <c r="P32" s="13" t="n">
        <v>1111000000</v>
      </c>
      <c r="Q32" s="13" t="n">
        <v>1882000000</v>
      </c>
      <c r="R32" s="13" t="n">
        <v>2364000000</v>
      </c>
      <c r="S32" s="13" t="n">
        <v>3073000000</v>
      </c>
      <c r="T32" s="13" t="n">
        <v>3945000000</v>
      </c>
      <c r="U32" s="13" t="n">
        <v>5188000000</v>
      </c>
      <c r="V32" s="13" t="n">
        <v>6699000000</v>
      </c>
      <c r="W32" s="13" t="n">
        <v>8082000000</v>
      </c>
      <c r="X32" s="13" t="n">
        <v>5909000000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3" t="n">
        <v>141000000</v>
      </c>
      <c r="D33" s="13" t="n">
        <v>401000000</v>
      </c>
      <c r="E33" s="13" t="n">
        <v>1356000000</v>
      </c>
      <c r="F33" s="13" t="n">
        <v>2130000000</v>
      </c>
      <c r="G33" s="13" t="n">
        <v>941000000</v>
      </c>
      <c r="H33" s="13" t="n">
        <v>1893000000</v>
      </c>
      <c r="I33" s="13" t="n">
        <v>2815000000</v>
      </c>
      <c r="J33" s="13" t="n">
        <v>3099000000</v>
      </c>
      <c r="K33" s="13" t="n">
        <v>3362000000</v>
      </c>
      <c r="L33" s="13" t="n">
        <v>3430000000</v>
      </c>
      <c r="M33" s="13" t="n">
        <v>4235000000</v>
      </c>
      <c r="N33" s="13" t="n">
        <v>4514000000</v>
      </c>
      <c r="O33" s="13" t="n">
        <v>4690000000</v>
      </c>
      <c r="P33" s="13" t="n">
        <v>5103000000</v>
      </c>
      <c r="Q33" s="13" t="n">
        <v>5812000000</v>
      </c>
      <c r="R33" s="13" t="n">
        <v>6106000000</v>
      </c>
      <c r="S33" s="13" t="n">
        <v>6899000000</v>
      </c>
      <c r="T33" s="13" t="n">
        <v>6535000000</v>
      </c>
      <c r="U33" s="13" t="n">
        <v>7059000000</v>
      </c>
      <c r="V33" s="13" t="n">
        <v>7079000000</v>
      </c>
      <c r="W33" s="13" t="n">
        <v>7421000000</v>
      </c>
      <c r="X33" s="13" t="n">
        <v>0</v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存貨 Inventory</t>
        </is>
      </c>
    </row>
    <row r="44">
      <c r="A44" s="5" t="inlineStr">
        <is>
          <t xml:space="preserve">　存貨－成品 Inventory, Finished Goods</t>
        </is>
      </c>
    </row>
    <row r="45">
      <c r="A45" s="5" t="inlineStr">
        <is>
          <t xml:space="preserve">　存貨－原料 Inventory, Raw Materials</t>
        </is>
      </c>
    </row>
    <row r="46">
      <c r="A46" s="5" t="inlineStr">
        <is>
          <t xml:space="preserve">　存貨－在製品 Inventory, Work in Process</t>
        </is>
      </c>
    </row>
    <row r="47">
      <c r="A47" s="5" t="inlineStr">
        <is>
          <t xml:space="preserve">　預付費用及其他流動資產 Prepaid Expenses and Other Current Assets</t>
        </is>
      </c>
    </row>
    <row r="48">
      <c r="A48" s="5" t="inlineStr">
        <is>
          <t xml:space="preserve">　營業租賃負債（流動） Operating Lease Liability, Current</t>
        </is>
      </c>
    </row>
    <row r="49">
      <c r="A49" s="5" t="inlineStr">
        <is>
          <t xml:space="preserve">　遞延所得稅資產 Deferred Tax Assets, Net</t>
        </is>
      </c>
    </row>
    <row r="50">
      <c r="A50" s="5" t="inlineStr">
        <is>
          <t xml:space="preserve">　遞延所得稅負債 Deferred Tax Liabilities, Net</t>
        </is>
      </c>
    </row>
    <row r="51">
      <c r="A51" s="5" t="inlineStr">
        <is>
          <t xml:space="preserve">　流動資產合計 Total Current Assets</t>
        </is>
      </c>
    </row>
    <row r="52">
      <c r="A52" s="5" t="inlineStr">
        <is>
          <t xml:space="preserve">　不動產、廠房及設備淨額 PP&amp;E, Net</t>
        </is>
      </c>
    </row>
    <row r="53">
      <c r="A53" s="5" t="inlineStr">
        <is>
          <t xml:space="preserve">　使用權資產 Operating Lease ROU Asset</t>
        </is>
      </c>
    </row>
    <row r="54">
      <c r="A54" s="5" t="inlineStr">
        <is>
          <t xml:space="preserve">　商譽 Goodwill</t>
        </is>
      </c>
    </row>
    <row r="55">
      <c r="A55" s="5" t="inlineStr">
        <is>
          <t xml:space="preserve">　無形資產（不含商譽） Intangible Assets ex-Goodwill</t>
        </is>
      </c>
    </row>
    <row r="56">
      <c r="A56" s="5" t="inlineStr">
        <is>
          <t xml:space="preserve">　資產總計 Total Assets</t>
        </is>
      </c>
    </row>
    <row r="57">
      <c r="A57" s="5" t="inlineStr">
        <is>
          <t xml:space="preserve">　應付帳款 Accounts Payable</t>
        </is>
      </c>
    </row>
    <row r="58">
      <c r="A58" s="5" t="inlineStr">
        <is>
          <t xml:space="preserve">　短期借款及一年內到期長期負債 Short-Term Debt</t>
        </is>
      </c>
    </row>
    <row r="59">
      <c r="A59" s="5" t="inlineStr">
        <is>
          <t xml:space="preserve">　速動資產 Quick Assets</t>
        </is>
      </c>
    </row>
    <row r="60">
      <c r="A60" s="5" t="inlineStr">
        <is>
          <t xml:space="preserve">　流動負債合計 Total Current Liabilities</t>
        </is>
      </c>
    </row>
    <row r="61">
      <c r="A61" s="5" t="inlineStr">
        <is>
          <t xml:space="preserve">　長期負債 Long-Term Debt</t>
        </is>
      </c>
    </row>
    <row r="62">
      <c r="A62" s="5" t="inlineStr">
        <is>
          <t xml:space="preserve">　有息負債合計 Total Debt</t>
        </is>
      </c>
    </row>
    <row r="63">
      <c r="A63" s="5" t="inlineStr">
        <is>
          <t xml:space="preserve">　投入資本 Invested Capital</t>
        </is>
      </c>
    </row>
    <row r="64">
      <c r="A64" s="5" t="inlineStr">
        <is>
          <t xml:space="preserve">　長期租賃負債 Operating Lease Liability, Noncurrent</t>
        </is>
      </c>
    </row>
    <row r="65">
      <c r="A65" s="5" t="inlineStr">
        <is>
          <t xml:space="preserve">　負債總計 Total Liabilities</t>
        </is>
      </c>
    </row>
    <row r="66">
      <c r="A66" s="5" t="inlineStr">
        <is>
          <t xml:space="preserve">　股東權益總計 Total Stockholders' Equity</t>
        </is>
      </c>
    </row>
    <row r="67">
      <c r="A67" s="5" t="inlineStr">
        <is>
          <t xml:space="preserve">　保留盈餘（累積虧損） Retained Earnings</t>
        </is>
      </c>
    </row>
    <row r="68">
      <c r="A68" s="5" t="inlineStr">
        <is>
          <t xml:space="preserve">　庫藏股 Treasury Stock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  <hyperlink xmlns:r="http://schemas.openxmlformats.org/officeDocument/2006/relationships" ref="A65" r:id="rId31"/>
    <hyperlink xmlns:r="http://schemas.openxmlformats.org/officeDocument/2006/relationships" ref="A66" r:id="rId32"/>
    <hyperlink xmlns:r="http://schemas.openxmlformats.org/officeDocument/2006/relationships" ref="A67" r:id="rId33"/>
    <hyperlink xmlns:r="http://schemas.openxmlformats.org/officeDocument/2006/relationships" ref="A68" r:id="rId34"/>
  </hyperlinks>
  <pageMargins left="0.75" right="0.75" top="1" bottom="1" header="0.5" footer="0.5"/>
  <drawing xmlns:r="http://schemas.openxmlformats.org/officeDocument/2006/relationships" r:id="rId35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Z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85000000</v>
      </c>
      <c r="D2" s="13" t="n">
        <v>83000000</v>
      </c>
      <c r="E2" s="13" t="n">
        <v>99000000</v>
      </c>
      <c r="F2" s="14" t="n">
        <v>112000000</v>
      </c>
      <c r="G2" s="13" t="n">
        <v>199000000</v>
      </c>
      <c r="H2" s="13" t="n">
        <v>292000000</v>
      </c>
      <c r="I2" s="13" t="n">
        <v>275000000</v>
      </c>
      <c r="J2" s="14" t="n">
        <v>315000000</v>
      </c>
      <c r="K2" s="13" t="n">
        <v>309000000</v>
      </c>
      <c r="L2" s="13" t="n">
        <v>348000000</v>
      </c>
      <c r="M2" s="13" t="n">
        <v>353000000</v>
      </c>
      <c r="N2" s="14" t="n">
        <v>374000000</v>
      </c>
      <c r="O2" s="13" t="n">
        <v>371000000</v>
      </c>
      <c r="P2" s="13" t="n">
        <v>346000000</v>
      </c>
      <c r="Q2" s="13" t="n">
        <v>351000000</v>
      </c>
      <c r="R2" s="14" t="n">
        <v>339000000</v>
      </c>
      <c r="S2" s="13" t="n">
        <v>364000000</v>
      </c>
      <c r="T2" s="13" t="n">
        <v>369000000</v>
      </c>
      <c r="U2" s="13" t="n">
        <v>419000000</v>
      </c>
      <c r="V2" s="14" t="n">
        <v>486000000</v>
      </c>
      <c r="W2" s="13" t="n">
        <v>487000000</v>
      </c>
      <c r="X2" s="13" t="n">
        <v>503000000</v>
      </c>
    </row>
    <row r="3">
      <c r="A3" s="12" t="inlineStr">
        <is>
          <t>折舊及攤銷</t>
        </is>
      </c>
      <c r="B3" s="12" t="inlineStr">
        <is>
          <t>D&amp;A</t>
        </is>
      </c>
      <c r="C3" s="13" t="n">
        <v>95000000</v>
      </c>
      <c r="D3" s="13" t="n">
        <v>97000000</v>
      </c>
      <c r="E3" s="13" t="n">
        <v>97000000</v>
      </c>
      <c r="F3" s="14" t="n">
        <v>118000000</v>
      </c>
      <c r="G3" s="13" t="n">
        <v>609000000</v>
      </c>
      <c r="H3" s="13" t="n">
        <v>1180000000</v>
      </c>
      <c r="I3" s="13" t="n">
        <v>1165000000</v>
      </c>
      <c r="J3" s="15" t="inlineStr">
        <is>
          <t>未揭露</t>
        </is>
      </c>
      <c r="K3" s="13" t="n">
        <v>982000000</v>
      </c>
      <c r="L3" s="13" t="n">
        <v>849000000</v>
      </c>
      <c r="M3" s="13" t="n">
        <v>823000000</v>
      </c>
      <c r="N3" s="15" t="inlineStr">
        <is>
          <t>未揭露</t>
        </is>
      </c>
      <c r="O3" s="13" t="n">
        <v>162000000</v>
      </c>
      <c r="P3" s="13" t="n">
        <v>166000000</v>
      </c>
      <c r="Q3" s="13" t="n">
        <v>171000000</v>
      </c>
      <c r="R3" s="14" t="n">
        <v>172000000</v>
      </c>
      <c r="S3" s="13" t="n">
        <v>175000000</v>
      </c>
      <c r="T3" s="13" t="n">
        <v>189000000</v>
      </c>
      <c r="U3" s="13" t="n">
        <v>192000000</v>
      </c>
      <c r="V3" s="14" t="n">
        <v>194000000</v>
      </c>
      <c r="W3" s="13" t="n">
        <v>206000000</v>
      </c>
      <c r="X3" s="13" t="n">
        <v>221000000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898000000</v>
      </c>
      <c r="D4" s="13" t="n">
        <v>952000000</v>
      </c>
      <c r="E4" s="13" t="n">
        <v>849000000</v>
      </c>
      <c r="F4" s="14" t="n">
        <v>822000000</v>
      </c>
      <c r="G4" s="13" t="n">
        <v>995000000</v>
      </c>
      <c r="H4" s="13" t="n">
        <v>1038000000</v>
      </c>
      <c r="I4" s="13" t="n">
        <v>965000000</v>
      </c>
      <c r="J4" s="14" t="n">
        <v>567000000</v>
      </c>
      <c r="K4" s="13" t="n">
        <v>486000000</v>
      </c>
      <c r="L4" s="13" t="n">
        <v>379000000</v>
      </c>
      <c r="M4" s="13" t="n">
        <v>421000000</v>
      </c>
      <c r="N4" s="14" t="n">
        <v>381000000</v>
      </c>
      <c r="O4" s="13" t="n">
        <v>521000000</v>
      </c>
      <c r="P4" s="13" t="n">
        <v>593000000</v>
      </c>
      <c r="Q4" s="13" t="n">
        <v>628000000</v>
      </c>
      <c r="R4" s="14" t="n">
        <v>1299000000</v>
      </c>
      <c r="S4" s="13" t="n">
        <v>939000000</v>
      </c>
      <c r="T4" s="13" t="n">
        <v>2011000000</v>
      </c>
      <c r="U4" s="13" t="n">
        <v>2159000000</v>
      </c>
      <c r="V4" s="14" t="n">
        <v>2600000000</v>
      </c>
      <c r="W4" s="13" t="n">
        <v>2955000000</v>
      </c>
      <c r="X4" s="13" t="n">
        <v>2366000000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66000000</v>
      </c>
      <c r="D5" s="13" t="n">
        <v>64000000</v>
      </c>
      <c r="E5" s="13" t="n">
        <v>85000000</v>
      </c>
      <c r="F5" s="14" t="n">
        <v>86000000</v>
      </c>
      <c r="G5" s="13" t="n">
        <v>71000000</v>
      </c>
      <c r="H5" s="13" t="n">
        <v>132000000</v>
      </c>
      <c r="I5" s="13" t="n">
        <v>123000000</v>
      </c>
      <c r="J5" s="14" t="n">
        <v>124000000</v>
      </c>
      <c r="K5" s="13" t="n">
        <v>158000000</v>
      </c>
      <c r="L5" s="13" t="n">
        <v>125000000</v>
      </c>
      <c r="M5" s="13" t="n">
        <v>124000000</v>
      </c>
      <c r="N5" s="14" t="n">
        <v>139000000</v>
      </c>
      <c r="O5" s="13" t="n">
        <v>142000000</v>
      </c>
      <c r="P5" s="13" t="n">
        <v>154000000</v>
      </c>
      <c r="Q5" s="13" t="n">
        <v>132000000</v>
      </c>
      <c r="R5" s="14" t="n">
        <v>208000000</v>
      </c>
      <c r="S5" s="13" t="n">
        <v>212000000</v>
      </c>
      <c r="T5" s="13" t="n">
        <v>282000000</v>
      </c>
      <c r="U5" s="13" t="n">
        <v>258000000</v>
      </c>
      <c r="V5" s="14" t="n">
        <v>222000000</v>
      </c>
      <c r="W5" s="13" t="n">
        <v>389000000</v>
      </c>
      <c r="X5" s="13" t="n">
        <v>808000000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-722000000</v>
      </c>
      <c r="D6" s="13" t="n">
        <v>119000000</v>
      </c>
      <c r="E6" s="13" t="n">
        <v>-83000000</v>
      </c>
      <c r="F6" s="14" t="n">
        <v>0</v>
      </c>
      <c r="G6" s="13" t="n">
        <v>3158000000</v>
      </c>
      <c r="H6" s="13" t="n">
        <v>-928000000</v>
      </c>
      <c r="I6" s="13" t="n">
        <v>-1298000000</v>
      </c>
      <c r="J6" s="14" t="n">
        <v>1067000000</v>
      </c>
      <c r="K6" s="13" t="n">
        <v>-1237000000</v>
      </c>
      <c r="L6" s="13" t="n">
        <v>-438000000</v>
      </c>
      <c r="M6" s="13" t="n">
        <v>102000000</v>
      </c>
      <c r="N6" s="14" t="n">
        <v>150000000</v>
      </c>
      <c r="O6" s="13" t="n">
        <v>-135000000</v>
      </c>
      <c r="P6" s="13" t="n">
        <v>386000000</v>
      </c>
      <c r="Q6" s="13" t="n">
        <v>-138000000</v>
      </c>
      <c r="R6" s="14" t="n">
        <v>-1214000000</v>
      </c>
      <c r="S6" s="13" t="n">
        <v>-357000000</v>
      </c>
      <c r="T6" s="13" t="n">
        <v>-2298000000</v>
      </c>
      <c r="U6" s="13" t="n">
        <v>-1337000000</v>
      </c>
      <c r="V6" s="14" t="n">
        <v>-1541000000</v>
      </c>
      <c r="W6" s="13" t="n">
        <v>-2565000000</v>
      </c>
      <c r="X6" s="13" t="n">
        <v>-2850000000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-8000000</v>
      </c>
      <c r="D7" s="13" t="n">
        <v>-211000000</v>
      </c>
      <c r="E7" s="13" t="n">
        <v>-949000000</v>
      </c>
      <c r="F7" s="14" t="n">
        <v>-727000000</v>
      </c>
      <c r="G7" s="13" t="n">
        <v>-1948000000</v>
      </c>
      <c r="H7" s="13" t="n">
        <v>114000000</v>
      </c>
      <c r="I7" s="13" t="n">
        <v>-1233000000</v>
      </c>
      <c r="J7" s="14" t="n">
        <v>-197000000</v>
      </c>
      <c r="K7" s="13" t="n">
        <v>-259000000</v>
      </c>
      <c r="L7" s="13" t="n">
        <v>75000000</v>
      </c>
      <c r="M7" s="13" t="n">
        <v>-803000000</v>
      </c>
      <c r="N7" s="14" t="n">
        <v>-159000000</v>
      </c>
      <c r="O7" s="13" t="n">
        <v>-129000000</v>
      </c>
      <c r="P7" s="13" t="n">
        <v>-1056000000</v>
      </c>
      <c r="Q7" s="13" t="n">
        <v>-706000000</v>
      </c>
      <c r="R7" s="14" t="n">
        <v>-171000000</v>
      </c>
      <c r="S7" s="13" t="n">
        <v>1666000000</v>
      </c>
      <c r="T7" s="13" t="n">
        <v>-1319000000</v>
      </c>
      <c r="U7" s="13" t="n">
        <v>-450000000</v>
      </c>
      <c r="V7" s="14" t="n">
        <v>-328000000</v>
      </c>
      <c r="W7" s="13" t="n">
        <v>-350000000</v>
      </c>
      <c r="X7" s="13" t="n">
        <v>-15000000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3" t="n">
        <v>0</v>
      </c>
      <c r="D8" s="13" t="n">
        <v>256000000</v>
      </c>
      <c r="E8" s="13" t="n">
        <v>748000000</v>
      </c>
      <c r="F8" s="14" t="n">
        <v>758000000</v>
      </c>
      <c r="G8" s="13" t="n">
        <v>1914000000</v>
      </c>
      <c r="H8" s="13" t="n">
        <v>921000000</v>
      </c>
      <c r="I8" s="13" t="n">
        <v>617000000</v>
      </c>
      <c r="J8" s="14" t="n">
        <v>250000000</v>
      </c>
      <c r="K8" s="13" t="n">
        <v>241000000</v>
      </c>
      <c r="L8" s="13" t="n">
        <v>0</v>
      </c>
      <c r="M8" s="13" t="n">
        <v>511000000</v>
      </c>
      <c r="N8" s="14" t="n">
        <v>233000000</v>
      </c>
      <c r="O8" s="13" t="n">
        <v>4000000</v>
      </c>
      <c r="P8" s="13" t="n">
        <v>352000000</v>
      </c>
      <c r="Q8" s="13" t="n">
        <v>250000000</v>
      </c>
      <c r="R8" s="14" t="n">
        <v>256000000</v>
      </c>
      <c r="S8" s="13" t="n">
        <v>749000000</v>
      </c>
      <c r="T8" s="13" t="n">
        <v>478000000</v>
      </c>
      <c r="U8" s="13" t="n">
        <v>89000000</v>
      </c>
      <c r="V8" s="14" t="n">
        <v>0</v>
      </c>
      <c r="W8" s="13" t="n">
        <v>221000000</v>
      </c>
      <c r="X8" s="13" t="n">
        <v>0</v>
      </c>
    </row>
    <row r="9">
      <c r="A9" s="12" t="inlineStr">
        <is>
          <t>支付股利</t>
        </is>
      </c>
      <c r="B9" s="12" t="inlineStr">
        <is>
          <t>Dividends Paid</t>
        </is>
      </c>
      <c r="C9" s="14" t="n">
        <v>0</v>
      </c>
      <c r="D9" s="14" t="n">
        <v>0</v>
      </c>
      <c r="E9" s="14" t="n">
        <v>0</v>
      </c>
      <c r="F9" s="14" t="n">
        <v>0</v>
      </c>
      <c r="G9" s="14" t="n">
        <v>0</v>
      </c>
      <c r="H9" s="14" t="n">
        <v>0</v>
      </c>
      <c r="I9" s="14" t="n">
        <v>0</v>
      </c>
      <c r="J9" s="14" t="n">
        <v>0</v>
      </c>
      <c r="K9" s="14" t="n">
        <v>0</v>
      </c>
      <c r="L9" s="14" t="n">
        <v>0</v>
      </c>
      <c r="M9" s="14" t="n">
        <v>0</v>
      </c>
      <c r="N9" s="14" t="n">
        <v>0</v>
      </c>
      <c r="O9" s="14" t="n">
        <v>0</v>
      </c>
      <c r="P9" s="14" t="n">
        <v>0</v>
      </c>
      <c r="Q9" s="14" t="n">
        <v>0</v>
      </c>
      <c r="R9" s="14" t="n">
        <v>0</v>
      </c>
      <c r="S9" s="14" t="n">
        <v>0</v>
      </c>
      <c r="T9" s="14" t="n">
        <v>0</v>
      </c>
      <c r="U9" s="14" t="n">
        <v>0</v>
      </c>
      <c r="V9" s="14" t="n">
        <v>0</v>
      </c>
      <c r="W9" s="14" t="n">
        <v>0</v>
      </c>
      <c r="X9" s="14" t="n">
        <v>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991000000</v>
      </c>
      <c r="I10" s="13" t="n">
        <v>0</v>
      </c>
      <c r="J10" s="14" t="n">
        <v>0</v>
      </c>
      <c r="K10" s="14" t="n">
        <v>0</v>
      </c>
      <c r="L10" s="14" t="n">
        <v>0</v>
      </c>
      <c r="M10" s="13" t="n">
        <v>0</v>
      </c>
      <c r="N10" s="14" t="n">
        <v>0</v>
      </c>
      <c r="O10" s="13" t="n">
        <v>0</v>
      </c>
      <c r="P10" s="13" t="n">
        <v>0</v>
      </c>
      <c r="Q10" s="13" t="n">
        <v>0</v>
      </c>
      <c r="R10" s="14" t="n">
        <v>0</v>
      </c>
      <c r="S10" s="13" t="n">
        <v>2441000000</v>
      </c>
      <c r="T10" s="13" t="n">
        <v>0</v>
      </c>
      <c r="U10" s="13" t="n">
        <v>0</v>
      </c>
      <c r="V10" s="14" t="n">
        <v>0</v>
      </c>
      <c r="W10" s="13" t="n">
        <v>0</v>
      </c>
      <c r="X10" s="13" t="n">
        <v>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312000000</v>
      </c>
      <c r="J11" s="14" t="n">
        <v>0</v>
      </c>
      <c r="K11" s="14" t="n">
        <v>0</v>
      </c>
      <c r="L11" s="14" t="n">
        <v>0</v>
      </c>
      <c r="M11" s="13" t="n">
        <v>0</v>
      </c>
      <c r="N11" s="14" t="n">
        <v>0</v>
      </c>
      <c r="O11" s="14" t="n">
        <v>0</v>
      </c>
      <c r="P11" s="14" t="n">
        <v>750000000</v>
      </c>
      <c r="Q11" s="13" t="n">
        <v>0</v>
      </c>
      <c r="R11" s="14" t="n">
        <v>0</v>
      </c>
      <c r="S11" s="14" t="n">
        <v>0</v>
      </c>
      <c r="T11" s="14" t="n">
        <v>0</v>
      </c>
      <c r="U11" s="14" t="n">
        <v>0</v>
      </c>
      <c r="V11" s="14" t="n">
        <v>950000000</v>
      </c>
      <c r="W11" s="14" t="n">
        <v>0</v>
      </c>
      <c r="X11" s="14" t="n">
        <v>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168000000</v>
      </c>
      <c r="D12" s="13" t="n">
        <v>860000000</v>
      </c>
      <c r="E12" s="13" t="n">
        <v>-183000000</v>
      </c>
      <c r="F12" s="14" t="n">
        <v>95000000</v>
      </c>
      <c r="G12" s="13" t="n">
        <v>2205000000</v>
      </c>
      <c r="H12" s="13" t="n">
        <v>224000000</v>
      </c>
      <c r="I12" s="13" t="n">
        <v>-1566000000</v>
      </c>
      <c r="J12" s="14" t="n">
        <v>1437000000</v>
      </c>
      <c r="K12" s="13" t="n">
        <v>-1010000000</v>
      </c>
      <c r="L12" s="13" t="n">
        <v>16000000</v>
      </c>
      <c r="M12" s="13" t="n">
        <v>-280000000</v>
      </c>
      <c r="N12" s="14" t="n">
        <v>372000000</v>
      </c>
      <c r="O12" s="13" t="n">
        <v>257000000</v>
      </c>
      <c r="P12" s="13" t="n">
        <v>-77000000</v>
      </c>
      <c r="Q12" s="13" t="n">
        <v>-216000000</v>
      </c>
      <c r="R12" s="14" t="n">
        <v>-86000000</v>
      </c>
      <c r="S12" s="13" t="n">
        <v>2248000000</v>
      </c>
      <c r="T12" s="13" t="n">
        <v>-1606000000</v>
      </c>
      <c r="U12" s="13" t="n">
        <v>372000000</v>
      </c>
      <c r="V12" s="14" t="n">
        <v>731000000</v>
      </c>
      <c r="W12" s="13" t="n">
        <v>40000000</v>
      </c>
      <c r="X12" s="13" t="n">
        <v>-499000000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Z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9" t="inlineStr">
        <is>
          <t>▍滾動四季原始值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  <c r="R2" s="20" t="n"/>
      <c r="S2" s="20" t="n"/>
      <c r="T2" s="20" t="n"/>
      <c r="U2" s="20" t="n"/>
      <c r="V2" s="20" t="n"/>
      <c r="W2" s="20" t="n"/>
      <c r="X2" s="20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n/a</t>
        </is>
      </c>
      <c r="E14" s="15" t="inlineStr">
        <is>
          <t>n/a</t>
        </is>
      </c>
      <c r="F14" s="13">
        <f>IFERROR(('損益表'!F5+'損益表'!E5+'損益表'!D5+'損益表'!C5),IF(ERROR.TYPE(('損益表'!F5+'損益表'!E5+'損益表'!D5+'損益表'!C5))=2,"無定義","n/a"))</f>
        <v/>
      </c>
      <c r="G14" s="13">
        <f>IFERROR(('損益表'!G5+'損益表'!F5+'損益表'!E5+'損益表'!D5),IF(ERROR.TYPE(('損益表'!G5+'損益表'!F5+'損益表'!E5+'損益表'!D5))=2,"無定義","n/a"))</f>
        <v/>
      </c>
      <c r="H14" s="13">
        <f>IFERROR(('損益表'!H5+'損益表'!G5+'損益表'!F5+'損益表'!E5),IF(ERROR.TYPE(('損益表'!H5+'損益表'!G5+'損益表'!F5+'損益表'!E5))=2,"無定義","n/a"))</f>
        <v/>
      </c>
      <c r="I14" s="13">
        <f>IFERROR(('損益表'!I5+'損益表'!H5+'損益表'!G5+'損益表'!F5),IF(ERROR.TYPE(('損益表'!I5+'損益表'!H5+'損益表'!G5+'損益表'!F5))=2,"無定義","n/a"))</f>
        <v/>
      </c>
      <c r="J14" s="13">
        <f>IFERROR(('損益表'!J5+'損益表'!I5+'損益表'!H5+'損益表'!G5),IF(ERROR.TYPE(('損益表'!J5+'損益表'!I5+'損益表'!H5+'損益表'!G5))=2,"無定義","n/a"))</f>
        <v/>
      </c>
      <c r="K14" s="13">
        <f>IFERROR(('損益表'!K5+'損益表'!J5+'損益表'!I5+'損益表'!H5),IF(ERROR.TYPE(('損益表'!K5+'損益表'!J5+'損益表'!I5+'損益表'!H5))=2,"無定義","n/a"))</f>
        <v/>
      </c>
      <c r="L14" s="13">
        <f>IFERROR(('損益表'!L5+'損益表'!K5+'損益表'!J5+'損益表'!I5),IF(ERROR.TYPE(('損益表'!L5+'損益表'!K5+'損益表'!J5+'損益表'!I5))=2,"無定義","n/a"))</f>
        <v/>
      </c>
      <c r="M14" s="13">
        <f>IFERROR(('損益表'!M5+'損益表'!L5+'損益表'!K5+'損益表'!J5),IF(ERROR.TYPE(('損益表'!M5+'損益表'!L5+'損益表'!K5+'損益表'!J5))=2,"無定義","n/a"))</f>
        <v/>
      </c>
      <c r="N14" s="13">
        <f>IFERROR(('損益表'!N5+'損益表'!M5+'損益表'!L5+'損益表'!K5),IF(ERROR.TYPE(('損益表'!N5+'損益表'!M5+'損益表'!L5+'損益表'!K5))=2,"無定義","n/a"))</f>
        <v/>
      </c>
      <c r="O14" s="13">
        <f>IFERROR(('損益表'!O5+'損益表'!N5+'損益表'!M5+'損益表'!L5),IF(ERROR.TYPE(('損益表'!O5+'損益表'!N5+'損益表'!M5+'損益表'!L5))=2,"無定義","n/a"))</f>
        <v/>
      </c>
      <c r="P14" s="13">
        <f>IFERROR(('損益表'!P5+'損益表'!O5+'損益表'!N5+'損益表'!M5),IF(ERROR.TYPE(('損益表'!P5+'損益表'!O5+'損益表'!N5+'損益表'!M5))=2,"無定義","n/a"))</f>
        <v/>
      </c>
      <c r="Q14" s="13">
        <f>IFERROR(('損益表'!Q5+'損益表'!P5+'損益表'!O5+'損益表'!N5),IF(ERROR.TYPE(('損益表'!Q5+'損益表'!P5+'損益表'!O5+'損益表'!N5))=2,"無定義","n/a"))</f>
        <v/>
      </c>
      <c r="R14" s="13">
        <f>IFERROR(('損益表'!R5+'損益表'!Q5+'損益表'!P5+'損益表'!O5),IF(ERROR.TYPE(('損益表'!R5+'損益表'!Q5+'損益表'!P5+'損益表'!O5))=2,"無定義","n/a"))</f>
        <v/>
      </c>
      <c r="S14" s="13">
        <f>IFERROR(('損益表'!S5+'損益表'!R5+'損益表'!Q5+'損益表'!P5),IF(ERROR.TYPE(('損益表'!S5+'損益表'!R5+'損益表'!Q5+'損益表'!P5))=2,"無定義","n/a"))</f>
        <v/>
      </c>
      <c r="T14" s="13">
        <f>IFERROR(('損益表'!T5+'損益表'!S5+'損益表'!R5+'損益表'!Q5),IF(ERROR.TYPE(('損益表'!T5+'損益表'!S5+'損益表'!R5+'損益表'!Q5))=2,"無定義","n/a"))</f>
        <v/>
      </c>
      <c r="U14" s="13">
        <f>IFERROR(('損益表'!U5+'損益表'!T5+'損益表'!S5+'損益表'!R5),IF(ERROR.TYPE(('損益表'!U5+'損益表'!T5+'損益表'!S5+'損益表'!R5))=2,"無定義","n/a"))</f>
        <v/>
      </c>
      <c r="V14" s="13">
        <f>IFERROR(('損益表'!V5+'損益表'!U5+'損益表'!T5+'損益表'!S5),IF(ERROR.TYPE(('損益表'!V5+'損益表'!U5+'損益表'!T5+'損益表'!S5))=2,"無定義","n/a"))</f>
        <v/>
      </c>
      <c r="W14" s="13">
        <f>IFERROR(('損益表'!W5+'損益表'!V5+'損益表'!U5+'損益表'!T5),IF(ERROR.TYPE(('損益表'!W5+'損益表'!V5+'損益表'!U5+'損益表'!T5))=2,"無定義","n/a"))</f>
        <v/>
      </c>
      <c r="X14" s="13">
        <f>IFERROR(('損益表'!X5+'損益表'!W5+'損益表'!V5+'損益表'!U5),IF(ERROR.TYPE(('損益表'!X5+'損益表'!W5+'損益表'!V5+'損益表'!U5))=2,"無定義","n/a"))</f>
        <v/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</row>
    <row r="19">
      <c r="A19" s="19" t="inlineStr">
        <is>
          <t>▍成長性</t>
        </is>
      </c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1">
        <f>IFERROR('關鍵指標'!G3/'關鍵指標'!C3-1,IF(ERROR.TYPE('關鍵指標'!G3/'關鍵指標'!C3-1)=2,"無定義","n/a"))</f>
        <v/>
      </c>
      <c r="H20" s="21">
        <f>IFERROR('關鍵指標'!H3/'關鍵指標'!D3-1,IF(ERROR.TYPE('關鍵指標'!H3/'關鍵指標'!D3-1)=2,"無定義","n/a"))</f>
        <v/>
      </c>
      <c r="I20" s="21">
        <f>IFERROR('關鍵指標'!I3/'關鍵指標'!E3-1,IF(ERROR.TYPE('關鍵指標'!I3/'關鍵指標'!E3-1)=2,"無定義","n/a"))</f>
        <v/>
      </c>
      <c r="J20" s="21">
        <f>IFERROR('關鍵指標'!J3/'關鍵指標'!F3-1,IF(ERROR.TYPE('關鍵指標'!J3/'關鍵指標'!F3-1)=2,"無定義","n/a"))</f>
        <v/>
      </c>
      <c r="K20" s="21">
        <f>IFERROR('關鍵指標'!K3/'關鍵指標'!G3-1,IF(ERROR.TYPE('關鍵指標'!K3/'關鍵指標'!G3-1)=2,"無定義","n/a"))</f>
        <v/>
      </c>
      <c r="L20" s="21">
        <f>IFERROR('關鍵指標'!L3/'關鍵指標'!H3-1,IF(ERROR.TYPE('關鍵指標'!L3/'關鍵指標'!H3-1)=2,"無定義","n/a"))</f>
        <v/>
      </c>
      <c r="M20" s="21">
        <f>IFERROR('關鍵指標'!M3/'關鍵指標'!I3-1,IF(ERROR.TYPE('關鍵指標'!M3/'關鍵指標'!I3-1)=2,"無定義","n/a"))</f>
        <v/>
      </c>
      <c r="N20" s="21">
        <f>IFERROR('關鍵指標'!N3/'關鍵指標'!J3-1,IF(ERROR.TYPE('關鍵指標'!N3/'關鍵指標'!J3-1)=2,"無定義","n/a"))</f>
        <v/>
      </c>
      <c r="O20" s="21">
        <f>IFERROR('關鍵指標'!O3/'關鍵指標'!K3-1,IF(ERROR.TYPE('關鍵指標'!O3/'關鍵指標'!K3-1)=2,"無定義","n/a"))</f>
        <v/>
      </c>
      <c r="P20" s="21">
        <f>IFERROR('關鍵指標'!P3/'關鍵指標'!L3-1,IF(ERROR.TYPE('關鍵指標'!P3/'關鍵指標'!L3-1)=2,"無定義","n/a"))</f>
        <v/>
      </c>
      <c r="Q20" s="21">
        <f>IFERROR('關鍵指標'!Q3/'關鍵指標'!M3-1,IF(ERROR.TYPE('關鍵指標'!Q3/'關鍵指標'!M3-1)=2,"無定義","n/a"))</f>
        <v/>
      </c>
      <c r="R20" s="21">
        <f>IFERROR('關鍵指標'!R3/'關鍵指標'!N3-1,IF(ERROR.TYPE('關鍵指標'!R3/'關鍵指標'!N3-1)=2,"無定義","n/a"))</f>
        <v/>
      </c>
      <c r="S20" s="21">
        <f>IFERROR('關鍵指標'!S3/'關鍵指標'!O3-1,IF(ERROR.TYPE('關鍵指標'!S3/'關鍵指標'!O3-1)=2,"無定義","n/a"))</f>
        <v/>
      </c>
      <c r="T20" s="21">
        <f>IFERROR('關鍵指標'!T3/'關鍵指標'!P3-1,IF(ERROR.TYPE('關鍵指標'!T3/'關鍵指標'!P3-1)=2,"無定義","n/a"))</f>
        <v/>
      </c>
      <c r="U20" s="21">
        <f>IFERROR('關鍵指標'!U3/'關鍵指標'!Q3-1,IF(ERROR.TYPE('關鍵指標'!U3/'關鍵指標'!Q3-1)=2,"無定義","n/a"))</f>
        <v/>
      </c>
      <c r="V20" s="21">
        <f>IFERROR('關鍵指標'!V3/'關鍵指標'!R3-1,IF(ERROR.TYPE('關鍵指標'!V3/'關鍵指標'!R3-1)=2,"無定義","n/a"))</f>
        <v/>
      </c>
      <c r="W20" s="21">
        <f>IFERROR('關鍵指標'!W3/'關鍵指標'!S3-1,IF(ERROR.TYPE('關鍵指標'!W3/'關鍵指標'!S3-1)=2,"無定義","n/a"))</f>
        <v/>
      </c>
      <c r="X20" s="21">
        <f>IFERROR('關鍵指標'!X3/'關鍵指標'!T3-1,IF(ERROR.TYPE('關鍵指標'!X3/'關鍵指標'!T3-1)=2,"無定義","n/a"))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1">
        <f>IFERROR('損益表'!G2/'損益表'!C2-1,IF(ERROR.TYPE('損益表'!G2/'損益表'!C2-1)=2,"無定義","n/a"))</f>
        <v/>
      </c>
      <c r="H21" s="21">
        <f>IFERROR('損益表'!H2/'損益表'!D2-1,IF(ERROR.TYPE('損益表'!H2/'損益表'!D2-1)=2,"無定義","n/a"))</f>
        <v/>
      </c>
      <c r="I21" s="21">
        <f>IFERROR('損益表'!I2/'損益表'!E2-1,IF(ERROR.TYPE('損益表'!I2/'損益表'!E2-1)=2,"無定義","n/a"))</f>
        <v/>
      </c>
      <c r="J21" s="21">
        <f>IFERROR('損益表'!J2/'損益表'!F2-1,IF(ERROR.TYPE('損益表'!J2/'損益表'!F2-1)=2,"無定義","n/a"))</f>
        <v/>
      </c>
      <c r="K21" s="21">
        <f>IFERROR('損益表'!K2/'損益表'!G2-1,IF(ERROR.TYPE('損益表'!K2/'損益表'!G2-1)=2,"無定義","n/a"))</f>
        <v/>
      </c>
      <c r="L21" s="21">
        <f>IFERROR('損益表'!L2/'損益表'!H2-1,IF(ERROR.TYPE('損益表'!L2/'損益表'!H2-1)=2,"無定義","n/a"))</f>
        <v/>
      </c>
      <c r="M21" s="21">
        <f>IFERROR('損益表'!M2/'損益表'!I2-1,IF(ERROR.TYPE('損益表'!M2/'損益表'!I2-1)=2,"無定義","n/a"))</f>
        <v/>
      </c>
      <c r="N21" s="21">
        <f>IFERROR('損益表'!N2/'損益表'!J2-1,IF(ERROR.TYPE('損益表'!N2/'損益表'!J2-1)=2,"無定義","n/a"))</f>
        <v/>
      </c>
      <c r="O21" s="21">
        <f>IFERROR('損益表'!O2/'損益表'!K2-1,IF(ERROR.TYPE('損益表'!O2/'損益表'!K2-1)=2,"無定義","n/a"))</f>
        <v/>
      </c>
      <c r="P21" s="21">
        <f>IFERROR('損益表'!P2/'損益表'!L2-1,IF(ERROR.TYPE('損益表'!P2/'損益表'!L2-1)=2,"無定義","n/a"))</f>
        <v/>
      </c>
      <c r="Q21" s="21">
        <f>IFERROR('損益表'!Q2/'損益表'!M2-1,IF(ERROR.TYPE('損益表'!Q2/'損益表'!M2-1)=2,"無定義","n/a"))</f>
        <v/>
      </c>
      <c r="R21" s="21">
        <f>IFERROR('損益表'!R2/'損益表'!N2-1,IF(ERROR.TYPE('損益表'!R2/'損益表'!N2-1)=2,"無定義","n/a"))</f>
        <v/>
      </c>
      <c r="S21" s="21">
        <f>IFERROR('損益表'!S2/'損益表'!O2-1,IF(ERROR.TYPE('損益表'!S2/'損益表'!O2-1)=2,"無定義","n/a"))</f>
        <v/>
      </c>
      <c r="T21" s="21">
        <f>IFERROR('損益表'!T2/'損益表'!P2-1,IF(ERROR.TYPE('損益表'!T2/'損益表'!P2-1)=2,"無定義","n/a"))</f>
        <v/>
      </c>
      <c r="U21" s="21">
        <f>IFERROR('損益表'!U2/'損益表'!Q2-1,IF(ERROR.TYPE('損益表'!U2/'損益表'!Q2-1)=2,"無定義","n/a"))</f>
        <v/>
      </c>
      <c r="V21" s="21">
        <f>IFERROR('損益表'!V2/'損益表'!R2-1,IF(ERROR.TYPE('損益表'!V2/'損益表'!R2-1)=2,"無定義","n/a"))</f>
        <v/>
      </c>
      <c r="W21" s="21">
        <f>IFERROR('損益表'!W2/'損益表'!S2-1,IF(ERROR.TYPE('損益表'!W2/'損益表'!S2-1)=2,"無定義","n/a"))</f>
        <v/>
      </c>
      <c r="X21" s="21">
        <f>IFERROR('損益表'!X2/'損益表'!T2-1,IF(ERROR.TYPE('損益表'!X2/'損益表'!T2-1)=2,"無定義","n/a"))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1">
        <f>IFERROR('損益表'!D2/'損益表'!C2-1,IF(ERROR.TYPE('損益表'!D2/'損益表'!C2-1)=2,"無定義","n/a"))</f>
        <v/>
      </c>
      <c r="E22" s="21">
        <f>IFERROR('損益表'!E2/'損益表'!D2-1,IF(ERROR.TYPE('損益表'!E2/'損益表'!D2-1)=2,"無定義","n/a"))</f>
        <v/>
      </c>
      <c r="F22" s="21">
        <f>IFERROR('損益表'!F2/'損益表'!E2-1,IF(ERROR.TYPE('損益表'!F2/'損益表'!E2-1)=2,"無定義","n/a"))</f>
        <v/>
      </c>
      <c r="G22" s="21">
        <f>IFERROR('損益表'!G2/'損益表'!F2-1,IF(ERROR.TYPE('損益表'!G2/'損益表'!F2-1)=2,"無定義","n/a"))</f>
        <v/>
      </c>
      <c r="H22" s="21">
        <f>IFERROR('損益表'!H2/'損益表'!G2-1,IF(ERROR.TYPE('損益表'!H2/'損益表'!G2-1)=2,"無定義","n/a"))</f>
        <v/>
      </c>
      <c r="I22" s="21">
        <f>IFERROR('損益表'!I2/'損益表'!H2-1,IF(ERROR.TYPE('損益表'!I2/'損益表'!H2-1)=2,"無定義","n/a"))</f>
        <v/>
      </c>
      <c r="J22" s="21">
        <f>IFERROR('損益表'!J2/'損益表'!I2-1,IF(ERROR.TYPE('損益表'!J2/'損益表'!I2-1)=2,"無定義","n/a"))</f>
        <v/>
      </c>
      <c r="K22" s="21">
        <f>IFERROR('損益表'!K2/'損益表'!J2-1,IF(ERROR.TYPE('損益表'!K2/'損益表'!J2-1)=2,"無定義","n/a"))</f>
        <v/>
      </c>
      <c r="L22" s="21">
        <f>IFERROR('損益表'!L2/'損益表'!K2-1,IF(ERROR.TYPE('損益表'!L2/'損益表'!K2-1)=2,"無定義","n/a"))</f>
        <v/>
      </c>
      <c r="M22" s="21">
        <f>IFERROR('損益表'!M2/'損益表'!L2-1,IF(ERROR.TYPE('損益表'!M2/'損益表'!L2-1)=2,"無定義","n/a"))</f>
        <v/>
      </c>
      <c r="N22" s="21">
        <f>IFERROR('損益表'!N2/'損益表'!M2-1,IF(ERROR.TYPE('損益表'!N2/'損益表'!M2-1)=2,"無定義","n/a"))</f>
        <v/>
      </c>
      <c r="O22" s="21">
        <f>IFERROR('損益表'!O2/'損益表'!N2-1,IF(ERROR.TYPE('損益表'!O2/'損益表'!N2-1)=2,"無定義","n/a"))</f>
        <v/>
      </c>
      <c r="P22" s="21">
        <f>IFERROR('損益表'!P2/'損益表'!O2-1,IF(ERROR.TYPE('損益表'!P2/'損益表'!O2-1)=2,"無定義","n/a"))</f>
        <v/>
      </c>
      <c r="Q22" s="21">
        <f>IFERROR('損益表'!Q2/'損益表'!P2-1,IF(ERROR.TYPE('損益表'!Q2/'損益表'!P2-1)=2,"無定義","n/a"))</f>
        <v/>
      </c>
      <c r="R22" s="21">
        <f>IFERROR('損益表'!R2/'損益表'!Q2-1,IF(ERROR.TYPE('損益表'!R2/'損益表'!Q2-1)=2,"無定義","n/a"))</f>
        <v/>
      </c>
      <c r="S22" s="21">
        <f>IFERROR('損益表'!S2/'損益表'!R2-1,IF(ERROR.TYPE('損益表'!S2/'損益表'!R2-1)=2,"無定義","n/a"))</f>
        <v/>
      </c>
      <c r="T22" s="21">
        <f>IFERROR('損益表'!T2/'損益表'!S2-1,IF(ERROR.TYPE('損益表'!T2/'損益表'!S2-1)=2,"無定義","n/a"))</f>
        <v/>
      </c>
      <c r="U22" s="21">
        <f>IFERROR('損益表'!U2/'損益表'!T2-1,IF(ERROR.TYPE('損益表'!U2/'損益表'!T2-1)=2,"無定義","n/a"))</f>
        <v/>
      </c>
      <c r="V22" s="21">
        <f>IFERROR('損益表'!V2/'損益表'!U2-1,IF(ERROR.TYPE('損益表'!V2/'損益表'!U2-1)=2,"無定義","n/a"))</f>
        <v/>
      </c>
      <c r="W22" s="21">
        <f>IFERROR('損益表'!W2/'損益表'!V2-1,IF(ERROR.TYPE('損益表'!W2/'損益表'!V2-1)=2,"無定義","n/a"))</f>
        <v/>
      </c>
      <c r="X22" s="21">
        <f>IFERROR('損益表'!X2/'損益表'!W2-1,IF(ERROR.TYPE('損益表'!X2/'損益表'!W2-1)=2,"無定義","n/a"))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1">
        <f>IFERROR('損益表'!G17/'損益表'!C17-1,IF(ERROR.TYPE('損益表'!G17/'損益表'!C17-1)=2,"無定義","n/a"))</f>
        <v/>
      </c>
      <c r="H23" s="21">
        <f>IFERROR('損益表'!H17/'損益表'!D17-1,IF(ERROR.TYPE('損益表'!H17/'損益表'!D17-1)=2,"無定義","n/a"))</f>
        <v/>
      </c>
      <c r="I23" s="21">
        <f>IFERROR('損益表'!I17/'損益表'!E17-1,IF(ERROR.TYPE('損益表'!I17/'損益表'!E17-1)=2,"無定義","n/a"))</f>
        <v/>
      </c>
      <c r="J23" s="21">
        <f>IFERROR('損益表'!J17/'損益表'!F17-1,IF(ERROR.TYPE('損益表'!J17/'損益表'!F17-1)=2,"無定義","n/a"))</f>
        <v/>
      </c>
      <c r="K23" s="21">
        <f>IFERROR('損益表'!K17/'損益表'!G17-1,IF(ERROR.TYPE('損益表'!K17/'損益表'!G17-1)=2,"無定義","n/a"))</f>
        <v/>
      </c>
      <c r="L23" s="21">
        <f>IFERROR('損益表'!L17/'損益表'!H17-1,IF(ERROR.TYPE('損益表'!L17/'損益表'!H17-1)=2,"無定義","n/a"))</f>
        <v/>
      </c>
      <c r="M23" s="21">
        <f>IFERROR('損益表'!M17/'損益表'!I17-1,IF(ERROR.TYPE('損益表'!M17/'損益表'!I17-1)=2,"無定義","n/a"))</f>
        <v/>
      </c>
      <c r="N23" s="21">
        <f>IFERROR('損益表'!N17/'損益表'!J17-1,IF(ERROR.TYPE('損益表'!N17/'損益表'!J17-1)=2,"無定義","n/a"))</f>
        <v/>
      </c>
      <c r="O23" s="21">
        <f>IFERROR('損益表'!O17/'損益表'!K17-1,IF(ERROR.TYPE('損益表'!O17/'損益表'!K17-1)=2,"無定義","n/a"))</f>
        <v/>
      </c>
      <c r="P23" s="21">
        <f>IFERROR('損益表'!P17/'損益表'!L17-1,IF(ERROR.TYPE('損益表'!P17/'損益表'!L17-1)=2,"無定義","n/a"))</f>
        <v/>
      </c>
      <c r="Q23" s="21">
        <f>IFERROR('損益表'!Q17/'損益表'!M17-1,IF(ERROR.TYPE('損益表'!Q17/'損益表'!M17-1)=2,"無定義","n/a"))</f>
        <v/>
      </c>
      <c r="R23" s="21">
        <f>IFERROR('損益表'!R17/'損益表'!N17-1,IF(ERROR.TYPE('損益表'!R17/'損益表'!N17-1)=2,"無定義","n/a"))</f>
        <v/>
      </c>
      <c r="S23" s="21">
        <f>IFERROR('損益表'!S17/'損益表'!O17-1,IF(ERROR.TYPE('損益表'!S17/'損益表'!O17-1)=2,"無定義","n/a"))</f>
        <v/>
      </c>
      <c r="T23" s="21">
        <f>IFERROR('損益表'!T17/'損益表'!P17-1,IF(ERROR.TYPE('損益表'!T17/'損益表'!P17-1)=2,"無定義","n/a"))</f>
        <v/>
      </c>
      <c r="U23" s="21">
        <f>IFERROR('損益表'!U17/'損益表'!Q17-1,IF(ERROR.TYPE('損益表'!U17/'損益表'!Q17-1)=2,"無定義","n/a"))</f>
        <v/>
      </c>
      <c r="V23" s="21">
        <f>IFERROR('損益表'!V17/'損益表'!R17-1,IF(ERROR.TYPE('損益表'!V17/'損益表'!R17-1)=2,"無定義","n/a"))</f>
        <v/>
      </c>
      <c r="W23" s="21">
        <f>IFERROR('損益表'!W17/'損益表'!S17-1,IF(ERROR.TYPE('損益表'!W17/'損益表'!S17-1)=2,"無定義","n/a"))</f>
        <v/>
      </c>
      <c r="X23" s="21">
        <f>IFERROR('損益表'!X17/'損益表'!T17-1,IF(ERROR.TYPE('損益表'!X17/'損益表'!T17-1)=2,"無定義","n/a"))</f>
        <v/>
      </c>
    </row>
    <row r="24">
      <c r="A24" s="19" t="inlineStr">
        <is>
          <t>▍獲利能力</t>
        </is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0" t="n"/>
      <c r="S24" s="20" t="n"/>
      <c r="T24" s="20" t="n"/>
      <c r="U24" s="20" t="n"/>
      <c r="V24" s="20" t="n"/>
      <c r="W24" s="20" t="n"/>
      <c r="X24" s="20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1">
        <f>IFERROR('關鍵指標'!C5/'關鍵指標'!C3,IF(ERROR.TYPE('關鍵指標'!C5/'關鍵指標'!C3)=2,"無定義","n/a"))</f>
        <v/>
      </c>
      <c r="D26" s="21">
        <f>IFERROR('關鍵指標'!D5/'關鍵指標'!D3,IF(ERROR.TYPE('關鍵指標'!D5/'關鍵指標'!D3)=2,"無定義","n/a"))</f>
        <v/>
      </c>
      <c r="E26" s="21">
        <f>IFERROR('關鍵指標'!E5/'關鍵指標'!E3,IF(ERROR.TYPE('關鍵指標'!E5/'關鍵指標'!E3)=2,"無定義","n/a"))</f>
        <v/>
      </c>
      <c r="F26" s="21">
        <f>IFERROR('關鍵指標'!F5/'關鍵指標'!F3,IF(ERROR.TYPE('關鍵指標'!F5/'關鍵指標'!F3)=2,"無定義","n/a"))</f>
        <v/>
      </c>
      <c r="G26" s="21">
        <f>IFERROR('關鍵指標'!G5/'關鍵指標'!G3,IF(ERROR.TYPE('關鍵指標'!G5/'關鍵指標'!G3)=2,"無定義","n/a"))</f>
        <v/>
      </c>
      <c r="H26" s="21">
        <f>IFERROR('關鍵指標'!H5/'關鍵指標'!H3,IF(ERROR.TYPE('關鍵指標'!H5/'關鍵指標'!H3)=2,"無定義","n/a"))</f>
        <v/>
      </c>
      <c r="I26" s="21">
        <f>IFERROR('關鍵指標'!I5/'關鍵指標'!I3,IF(ERROR.TYPE('關鍵指標'!I5/'關鍵指標'!I3)=2,"無定義","n/a"))</f>
        <v/>
      </c>
      <c r="J26" s="21">
        <f>IFERROR('關鍵指標'!J5/'關鍵指標'!J3,IF(ERROR.TYPE('關鍵指標'!J5/'關鍵指標'!J3)=2,"無定義","n/a"))</f>
        <v/>
      </c>
      <c r="K26" s="21">
        <f>IFERROR('關鍵指標'!K5/'關鍵指標'!K3,IF(ERROR.TYPE('關鍵指標'!K5/'關鍵指標'!K3)=2,"無定義","n/a"))</f>
        <v/>
      </c>
      <c r="L26" s="21">
        <f>IFERROR('關鍵指標'!L5/'關鍵指標'!L3,IF(ERROR.TYPE('關鍵指標'!L5/'關鍵指標'!L3)=2,"無定義","n/a"))</f>
        <v/>
      </c>
      <c r="M26" s="21">
        <f>IFERROR('關鍵指標'!M5/'關鍵指標'!M3,IF(ERROR.TYPE('關鍵指標'!M5/'關鍵指標'!M3)=2,"無定義","n/a"))</f>
        <v/>
      </c>
      <c r="N26" s="21">
        <f>IFERROR('關鍵指標'!N5/'關鍵指標'!N3,IF(ERROR.TYPE('關鍵指標'!N5/'關鍵指標'!N3)=2,"無定義","n/a"))</f>
        <v/>
      </c>
      <c r="O26" s="21">
        <f>IFERROR('關鍵指標'!O5/'關鍵指標'!O3,IF(ERROR.TYPE('關鍵指標'!O5/'關鍵指標'!O3)=2,"無定義","n/a"))</f>
        <v/>
      </c>
      <c r="P26" s="21">
        <f>IFERROR('關鍵指標'!P5/'關鍵指標'!P3,IF(ERROR.TYPE('關鍵指標'!P5/'關鍵指標'!P3)=2,"無定義","n/a"))</f>
        <v/>
      </c>
      <c r="Q26" s="21">
        <f>IFERROR('關鍵指標'!Q5/'關鍵指標'!Q3,IF(ERROR.TYPE('關鍵指標'!Q5/'關鍵指標'!Q3)=2,"無定義","n/a"))</f>
        <v/>
      </c>
      <c r="R26" s="21">
        <f>IFERROR('關鍵指標'!R5/'關鍵指標'!R3,IF(ERROR.TYPE('關鍵指標'!R5/'關鍵指標'!R3)=2,"無定義","n/a"))</f>
        <v/>
      </c>
      <c r="S26" s="21">
        <f>IFERROR('關鍵指標'!S5/'關鍵指標'!S3,IF(ERROR.TYPE('關鍵指標'!S5/'關鍵指標'!S3)=2,"無定義","n/a"))</f>
        <v/>
      </c>
      <c r="T26" s="21">
        <f>IFERROR('關鍵指標'!T5/'關鍵指標'!T3,IF(ERROR.TYPE('關鍵指標'!T5/'關鍵指標'!T3)=2,"無定義","n/a"))</f>
        <v/>
      </c>
      <c r="U26" s="21">
        <f>IFERROR('關鍵指標'!U5/'關鍵指標'!U3,IF(ERROR.TYPE('關鍵指標'!U5/'關鍵指標'!U3)=2,"無定義","n/a"))</f>
        <v/>
      </c>
      <c r="V26" s="21">
        <f>IFERROR('關鍵指標'!V5/'關鍵指標'!V3,IF(ERROR.TYPE('關鍵指標'!V5/'關鍵指標'!V3)=2,"無定義","n/a"))</f>
        <v/>
      </c>
      <c r="W26" s="21">
        <f>IFERROR('關鍵指標'!W5/'關鍵指標'!W3,IF(ERROR.TYPE('關鍵指標'!W5/'關鍵指標'!W3)=2,"無定義","n/a"))</f>
        <v/>
      </c>
      <c r="X26" s="21">
        <f>IFERROR('關鍵指標'!X5/'關鍵指標'!X3,IF(ERROR.TYPE('關鍵指標'!X5/'關鍵指標'!X3)=2,"無定義","n/a"))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1">
        <f>IFERROR('損益表'!C4/'損益表'!C2,IF(ERROR.TYPE('損益表'!C4/'損益表'!C2)=2,"無定義","n/a"))</f>
        <v/>
      </c>
      <c r="D27" s="21">
        <f>IFERROR('損益表'!D4/'損益表'!D2,IF(ERROR.TYPE('損益表'!D4/'損益表'!D2)=2,"無定義","n/a"))</f>
        <v/>
      </c>
      <c r="E27" s="21">
        <f>IFERROR('損益表'!E4/'損益表'!E2,IF(ERROR.TYPE('損益表'!E4/'損益表'!E2)=2,"無定義","n/a"))</f>
        <v/>
      </c>
      <c r="F27" s="21">
        <f>IFERROR('損益表'!F4/'損益表'!F2,IF(ERROR.TYPE('損益表'!F4/'損益表'!F2)=2,"無定義","n/a"))</f>
        <v/>
      </c>
      <c r="G27" s="21">
        <f>IFERROR('損益表'!G4/'損益表'!G2,IF(ERROR.TYPE('損益表'!G4/'損益表'!G2)=2,"無定義","n/a"))</f>
        <v/>
      </c>
      <c r="H27" s="21">
        <f>IFERROR('損益表'!H4/'損益表'!H2,IF(ERROR.TYPE('損益表'!H4/'損益表'!H2)=2,"無定義","n/a"))</f>
        <v/>
      </c>
      <c r="I27" s="21">
        <f>IFERROR('損益表'!I4/'損益表'!I2,IF(ERROR.TYPE('損益表'!I4/'損益表'!I2)=2,"無定義","n/a"))</f>
        <v/>
      </c>
      <c r="J27" s="21">
        <f>IFERROR('損益表'!J4/'損益表'!J2,IF(ERROR.TYPE('損益表'!J4/'損益表'!J2)=2,"無定義","n/a"))</f>
        <v/>
      </c>
      <c r="K27" s="21">
        <f>IFERROR('損益表'!K4/'損益表'!K2,IF(ERROR.TYPE('損益表'!K4/'損益表'!K2)=2,"無定義","n/a"))</f>
        <v/>
      </c>
      <c r="L27" s="21">
        <f>IFERROR('損益表'!L4/'損益表'!L2,IF(ERROR.TYPE('損益表'!L4/'損益表'!L2)=2,"無定義","n/a"))</f>
        <v/>
      </c>
      <c r="M27" s="21">
        <f>IFERROR('損益表'!M4/'損益表'!M2,IF(ERROR.TYPE('損益表'!M4/'損益表'!M2)=2,"無定義","n/a"))</f>
        <v/>
      </c>
      <c r="N27" s="21">
        <f>IFERROR('損益表'!N4/'損益表'!N2,IF(ERROR.TYPE('損益表'!N4/'損益表'!N2)=2,"無定義","n/a"))</f>
        <v/>
      </c>
      <c r="O27" s="21">
        <f>IFERROR('損益表'!O4/'損益表'!O2,IF(ERROR.TYPE('損益表'!O4/'損益表'!O2)=2,"無定義","n/a"))</f>
        <v/>
      </c>
      <c r="P27" s="21">
        <f>IFERROR('損益表'!P4/'損益表'!P2,IF(ERROR.TYPE('損益表'!P4/'損益表'!P2)=2,"無定義","n/a"))</f>
        <v/>
      </c>
      <c r="Q27" s="21">
        <f>IFERROR('損益表'!Q4/'損益表'!Q2,IF(ERROR.TYPE('損益表'!Q4/'損益表'!Q2)=2,"無定義","n/a"))</f>
        <v/>
      </c>
      <c r="R27" s="21">
        <f>IFERROR('損益表'!R4/'損益表'!R2,IF(ERROR.TYPE('損益表'!R4/'損益表'!R2)=2,"無定義","n/a"))</f>
        <v/>
      </c>
      <c r="S27" s="21">
        <f>IFERROR('損益表'!S4/'損益表'!S2,IF(ERROR.TYPE('損益表'!S4/'損益表'!S2)=2,"無定義","n/a"))</f>
        <v/>
      </c>
      <c r="T27" s="21">
        <f>IFERROR('損益表'!T4/'損益表'!T2,IF(ERROR.TYPE('損益表'!T4/'損益表'!T2)=2,"無定義","n/a"))</f>
        <v/>
      </c>
      <c r="U27" s="21">
        <f>IFERROR('損益表'!U4/'損益表'!U2,IF(ERROR.TYPE('損益表'!U4/'損益表'!U2)=2,"無定義","n/a"))</f>
        <v/>
      </c>
      <c r="V27" s="21">
        <f>IFERROR('損益表'!V4/'損益表'!V2,IF(ERROR.TYPE('損益表'!V4/'損益表'!V2)=2,"無定義","n/a"))</f>
        <v/>
      </c>
      <c r="W27" s="21">
        <f>IFERROR('損益表'!W4/'損益表'!W2,IF(ERROR.TYPE('損益表'!W4/'損益表'!W2)=2,"無定義","n/a"))</f>
        <v/>
      </c>
      <c r="X27" s="21">
        <f>IFERROR('損益表'!X4/'損益表'!X2,IF(ERROR.TYPE('損益表'!X4/'損益表'!X2)=2,"無定義","n/a"))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1">
        <f>IFERROR('關鍵指標'!C6/'關鍵指標'!C3,IF(ERROR.TYPE('關鍵指標'!C6/'關鍵指標'!C3)=2,"無定義","n/a"))</f>
        <v/>
      </c>
      <c r="D28" s="21">
        <f>IFERROR('關鍵指標'!D6/'關鍵指標'!D3,IF(ERROR.TYPE('關鍵指標'!D6/'關鍵指標'!D3)=2,"無定義","n/a"))</f>
        <v/>
      </c>
      <c r="E28" s="21">
        <f>IFERROR('關鍵指標'!E6/'關鍵指標'!E3,IF(ERROR.TYPE('關鍵指標'!E6/'關鍵指標'!E3)=2,"無定義","n/a"))</f>
        <v/>
      </c>
      <c r="F28" s="21">
        <f>IFERROR('關鍵指標'!F6/'關鍵指標'!F3,IF(ERROR.TYPE('關鍵指標'!F6/'關鍵指標'!F3)=2,"無定義","n/a"))</f>
        <v/>
      </c>
      <c r="G28" s="21">
        <f>IFERROR('關鍵指標'!G6/'關鍵指標'!G3,IF(ERROR.TYPE('關鍵指標'!G6/'關鍵指標'!G3)=2,"無定義","n/a"))</f>
        <v/>
      </c>
      <c r="H28" s="21">
        <f>IFERROR('關鍵指標'!H6/'關鍵指標'!H3,IF(ERROR.TYPE('關鍵指標'!H6/'關鍵指標'!H3)=2,"無定義","n/a"))</f>
        <v/>
      </c>
      <c r="I28" s="21">
        <f>IFERROR('關鍵指標'!I6/'關鍵指標'!I3,IF(ERROR.TYPE('關鍵指標'!I6/'關鍵指標'!I3)=2,"無定義","n/a"))</f>
        <v/>
      </c>
      <c r="J28" s="21">
        <f>IFERROR('關鍵指標'!J6/'關鍵指標'!J3,IF(ERROR.TYPE('關鍵指標'!J6/'關鍵指標'!J3)=2,"無定義","n/a"))</f>
        <v/>
      </c>
      <c r="K28" s="21">
        <f>IFERROR('關鍵指標'!K6/'關鍵指標'!K3,IF(ERROR.TYPE('關鍵指標'!K6/'關鍵指標'!K3)=2,"無定義","n/a"))</f>
        <v/>
      </c>
      <c r="L28" s="21">
        <f>IFERROR('關鍵指標'!L6/'關鍵指標'!L3,IF(ERROR.TYPE('關鍵指標'!L6/'關鍵指標'!L3)=2,"無定義","n/a"))</f>
        <v/>
      </c>
      <c r="M28" s="21">
        <f>IFERROR('關鍵指標'!M6/'關鍵指標'!M3,IF(ERROR.TYPE('關鍵指標'!M6/'關鍵指標'!M3)=2,"無定義","n/a"))</f>
        <v/>
      </c>
      <c r="N28" s="21">
        <f>IFERROR('關鍵指標'!N6/'關鍵指標'!N3,IF(ERROR.TYPE('關鍵指標'!N6/'關鍵指標'!N3)=2,"無定義","n/a"))</f>
        <v/>
      </c>
      <c r="O28" s="21">
        <f>IFERROR('關鍵指標'!O6/'關鍵指標'!O3,IF(ERROR.TYPE('關鍵指標'!O6/'關鍵指標'!O3)=2,"無定義","n/a"))</f>
        <v/>
      </c>
      <c r="P28" s="21">
        <f>IFERROR('關鍵指標'!P6/'關鍵指標'!P3,IF(ERROR.TYPE('關鍵指標'!P6/'關鍵指標'!P3)=2,"無定義","n/a"))</f>
        <v/>
      </c>
      <c r="Q28" s="21">
        <f>IFERROR('關鍵指標'!Q6/'關鍵指標'!Q3,IF(ERROR.TYPE('關鍵指標'!Q6/'關鍵指標'!Q3)=2,"無定義","n/a"))</f>
        <v/>
      </c>
      <c r="R28" s="21">
        <f>IFERROR('關鍵指標'!R6/'關鍵指標'!R3,IF(ERROR.TYPE('關鍵指標'!R6/'關鍵指標'!R3)=2,"無定義","n/a"))</f>
        <v/>
      </c>
      <c r="S28" s="21">
        <f>IFERROR('關鍵指標'!S6/'關鍵指標'!S3,IF(ERROR.TYPE('關鍵指標'!S6/'關鍵指標'!S3)=2,"無定義","n/a"))</f>
        <v/>
      </c>
      <c r="T28" s="21">
        <f>IFERROR('關鍵指標'!T6/'關鍵指標'!T3,IF(ERROR.TYPE('關鍵指標'!T6/'關鍵指標'!T3)=2,"無定義","n/a"))</f>
        <v/>
      </c>
      <c r="U28" s="21">
        <f>IFERROR('關鍵指標'!U6/'關鍵指標'!U3,IF(ERROR.TYPE('關鍵指標'!U6/'關鍵指標'!U3)=2,"無定義","n/a"))</f>
        <v/>
      </c>
      <c r="V28" s="21">
        <f>IFERROR('關鍵指標'!V6/'關鍵指標'!V3,IF(ERROR.TYPE('關鍵指標'!V6/'關鍵指標'!V3)=2,"無定義","n/a"))</f>
        <v/>
      </c>
      <c r="W28" s="21">
        <f>IFERROR('關鍵指標'!W6/'關鍵指標'!W3,IF(ERROR.TYPE('關鍵指標'!W6/'關鍵指標'!W3)=2,"無定義","n/a"))</f>
        <v/>
      </c>
      <c r="X28" s="21">
        <f>IFERROR('關鍵指標'!X6/'關鍵指標'!X3,IF(ERROR.TYPE('關鍵指標'!X6/'關鍵指標'!X3)=2,"無定義","n/a"))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1">
        <f>IFERROR('損益表'!C9/'損益表'!C2,IF(ERROR.TYPE('損益表'!C9/'損益表'!C2)=2,"無定義","n/a"))</f>
        <v/>
      </c>
      <c r="D29" s="21">
        <f>IFERROR('損益表'!D9/'損益表'!D2,IF(ERROR.TYPE('損益表'!D9/'損益表'!D2)=2,"無定義","n/a"))</f>
        <v/>
      </c>
      <c r="E29" s="21">
        <f>IFERROR('損益表'!E9/'損益表'!E2,IF(ERROR.TYPE('損益表'!E9/'損益表'!E2)=2,"無定義","n/a"))</f>
        <v/>
      </c>
      <c r="F29" s="21">
        <f>IFERROR('損益表'!F9/'損益表'!F2,IF(ERROR.TYPE('損益表'!F9/'損益表'!F2)=2,"無定義","n/a"))</f>
        <v/>
      </c>
      <c r="G29" s="21">
        <f>IFERROR('損益表'!G9/'損益表'!G2,IF(ERROR.TYPE('損益表'!G9/'損益表'!G2)=2,"無定義","n/a"))</f>
        <v/>
      </c>
      <c r="H29" s="21">
        <f>IFERROR('損益表'!H9/'損益表'!H2,IF(ERROR.TYPE('損益表'!H9/'損益表'!H2)=2,"無定義","n/a"))</f>
        <v/>
      </c>
      <c r="I29" s="21">
        <f>IFERROR('損益表'!I9/'損益表'!I2,IF(ERROR.TYPE('損益表'!I9/'損益表'!I2)=2,"無定義","n/a"))</f>
        <v/>
      </c>
      <c r="J29" s="21">
        <f>IFERROR('損益表'!J9/'損益表'!J2,IF(ERROR.TYPE('損益表'!J9/'損益表'!J2)=2,"無定義","n/a"))</f>
        <v/>
      </c>
      <c r="K29" s="21">
        <f>IFERROR('損益表'!K9/'損益表'!K2,IF(ERROR.TYPE('損益表'!K9/'損益表'!K2)=2,"無定義","n/a"))</f>
        <v/>
      </c>
      <c r="L29" s="21">
        <f>IFERROR('損益表'!L9/'損益表'!L2,IF(ERROR.TYPE('損益表'!L9/'損益表'!L2)=2,"無定義","n/a"))</f>
        <v/>
      </c>
      <c r="M29" s="21">
        <f>IFERROR('損益表'!M9/'損益表'!M2,IF(ERROR.TYPE('損益表'!M9/'損益表'!M2)=2,"無定義","n/a"))</f>
        <v/>
      </c>
      <c r="N29" s="21">
        <f>IFERROR('損益表'!N9/'損益表'!N2,IF(ERROR.TYPE('損益表'!N9/'損益表'!N2)=2,"無定義","n/a"))</f>
        <v/>
      </c>
      <c r="O29" s="21">
        <f>IFERROR('損益表'!O9/'損益表'!O2,IF(ERROR.TYPE('損益表'!O9/'損益表'!O2)=2,"無定義","n/a"))</f>
        <v/>
      </c>
      <c r="P29" s="21">
        <f>IFERROR('損益表'!P9/'損益表'!P2,IF(ERROR.TYPE('損益表'!P9/'損益表'!P2)=2,"無定義","n/a"))</f>
        <v/>
      </c>
      <c r="Q29" s="21">
        <f>IFERROR('損益表'!Q9/'損益表'!Q2,IF(ERROR.TYPE('損益表'!Q9/'損益表'!Q2)=2,"無定義","n/a"))</f>
        <v/>
      </c>
      <c r="R29" s="21">
        <f>IFERROR('損益表'!R9/'損益表'!R2,IF(ERROR.TYPE('損益表'!R9/'損益表'!R2)=2,"無定義","n/a"))</f>
        <v/>
      </c>
      <c r="S29" s="21">
        <f>IFERROR('損益表'!S9/'損益表'!S2,IF(ERROR.TYPE('損益表'!S9/'損益表'!S2)=2,"無定義","n/a"))</f>
        <v/>
      </c>
      <c r="T29" s="21">
        <f>IFERROR('損益表'!T9/'損益表'!T2,IF(ERROR.TYPE('損益表'!T9/'損益表'!T2)=2,"無定義","n/a"))</f>
        <v/>
      </c>
      <c r="U29" s="21">
        <f>IFERROR('損益表'!U9/'損益表'!U2,IF(ERROR.TYPE('損益表'!U9/'損益表'!U2)=2,"無定義","n/a"))</f>
        <v/>
      </c>
      <c r="V29" s="21">
        <f>IFERROR('損益表'!V9/'損益表'!V2,IF(ERROR.TYPE('損益表'!V9/'損益表'!V2)=2,"無定義","n/a"))</f>
        <v/>
      </c>
      <c r="W29" s="21">
        <f>IFERROR('損益表'!W9/'損益表'!W2,IF(ERROR.TYPE('損益表'!W9/'損益表'!W2)=2,"無定義","n/a"))</f>
        <v/>
      </c>
      <c r="X29" s="21">
        <f>IFERROR('損益表'!X9/'損益表'!X2,IF(ERROR.TYPE('損益表'!X9/'損益表'!X2)=2,"無定義","n/a"))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1">
        <f>IFERROR('關鍵指標'!C10/'關鍵指標'!C3,IF(ERROR.TYPE('關鍵指標'!C10/'關鍵指標'!C3)=2,"無定義","n/a"))</f>
        <v/>
      </c>
      <c r="D30" s="21">
        <f>IFERROR('關鍵指標'!D10/'關鍵指標'!D3,IF(ERROR.TYPE('關鍵指標'!D10/'關鍵指標'!D3)=2,"無定義","n/a"))</f>
        <v/>
      </c>
      <c r="E30" s="21">
        <f>IFERROR('關鍵指標'!E10/'關鍵指標'!E3,IF(ERROR.TYPE('關鍵指標'!E10/'關鍵指標'!E3)=2,"無定義","n/a"))</f>
        <v/>
      </c>
      <c r="F30" s="21">
        <f>IFERROR('關鍵指標'!F10/'關鍵指標'!F3,IF(ERROR.TYPE('關鍵指標'!F10/'關鍵指標'!F3)=2,"無定義","n/a"))</f>
        <v/>
      </c>
      <c r="G30" s="21">
        <f>IFERROR('關鍵指標'!G10/'關鍵指標'!G3,IF(ERROR.TYPE('關鍵指標'!G10/'關鍵指標'!G3)=2,"無定義","n/a"))</f>
        <v/>
      </c>
      <c r="H30" s="21">
        <f>IFERROR('關鍵指標'!H10/'關鍵指標'!H3,IF(ERROR.TYPE('關鍵指標'!H10/'關鍵指標'!H3)=2,"無定義","n/a"))</f>
        <v/>
      </c>
      <c r="I30" s="21">
        <f>IFERROR('關鍵指標'!I10/'關鍵指標'!I3,IF(ERROR.TYPE('關鍵指標'!I10/'關鍵指標'!I3)=2,"無定義","n/a"))</f>
        <v/>
      </c>
      <c r="J30" s="21">
        <f>IFERROR('關鍵指標'!J10/'關鍵指標'!J3,IF(ERROR.TYPE('關鍵指標'!J10/'關鍵指標'!J3)=2,"無定義","n/a"))</f>
        <v/>
      </c>
      <c r="K30" s="21">
        <f>IFERROR('關鍵指標'!K10/'關鍵指標'!K3,IF(ERROR.TYPE('關鍵指標'!K10/'關鍵指標'!K3)=2,"無定義","n/a"))</f>
        <v/>
      </c>
      <c r="L30" s="21">
        <f>IFERROR('關鍵指標'!L10/'關鍵指標'!L3,IF(ERROR.TYPE('關鍵指標'!L10/'關鍵指標'!L3)=2,"無定義","n/a"))</f>
        <v/>
      </c>
      <c r="M30" s="21">
        <f>IFERROR('關鍵指標'!M10/'關鍵指標'!M3,IF(ERROR.TYPE('關鍵指標'!M10/'關鍵指標'!M3)=2,"無定義","n/a"))</f>
        <v/>
      </c>
      <c r="N30" s="21">
        <f>IFERROR('關鍵指標'!N10/'關鍵指標'!N3,IF(ERROR.TYPE('關鍵指標'!N10/'關鍵指標'!N3)=2,"無定義","n/a"))</f>
        <v/>
      </c>
      <c r="O30" s="21">
        <f>IFERROR('關鍵指標'!O10/'關鍵指標'!O3,IF(ERROR.TYPE('關鍵指標'!O10/'關鍵指標'!O3)=2,"無定義","n/a"))</f>
        <v/>
      </c>
      <c r="P30" s="21">
        <f>IFERROR('關鍵指標'!P10/'關鍵指標'!P3,IF(ERROR.TYPE('關鍵指標'!P10/'關鍵指標'!P3)=2,"無定義","n/a"))</f>
        <v/>
      </c>
      <c r="Q30" s="21">
        <f>IFERROR('關鍵指標'!Q10/'關鍵指標'!Q3,IF(ERROR.TYPE('關鍵指標'!Q10/'關鍵指標'!Q3)=2,"無定義","n/a"))</f>
        <v/>
      </c>
      <c r="R30" s="21">
        <f>IFERROR('關鍵指標'!R10/'關鍵指標'!R3,IF(ERROR.TYPE('關鍵指標'!R10/'關鍵指標'!R3)=2,"無定義","n/a"))</f>
        <v/>
      </c>
      <c r="S30" s="21">
        <f>IFERROR('關鍵指標'!S10/'關鍵指標'!S3,IF(ERROR.TYPE('關鍵指標'!S10/'關鍵指標'!S3)=2,"無定義","n/a"))</f>
        <v/>
      </c>
      <c r="T30" s="21">
        <f>IFERROR('關鍵指標'!T10/'關鍵指標'!T3,IF(ERROR.TYPE('關鍵指標'!T10/'關鍵指標'!T3)=2,"無定義","n/a"))</f>
        <v/>
      </c>
      <c r="U30" s="21">
        <f>IFERROR('關鍵指標'!U10/'關鍵指標'!U3,IF(ERROR.TYPE('關鍵指標'!U10/'關鍵指標'!U3)=2,"無定義","n/a"))</f>
        <v/>
      </c>
      <c r="V30" s="21">
        <f>IFERROR('關鍵指標'!V10/'關鍵指標'!V3,IF(ERROR.TYPE('關鍵指標'!V10/'關鍵指標'!V3)=2,"無定義","n/a"))</f>
        <v/>
      </c>
      <c r="W30" s="21">
        <f>IFERROR('關鍵指標'!W10/'關鍵指標'!W3,IF(ERROR.TYPE('關鍵指標'!W10/'關鍵指標'!W3)=2,"無定義","n/a"))</f>
        <v/>
      </c>
      <c r="X30" s="21">
        <f>IFERROR('關鍵指標'!X10/'關鍵指標'!X3,IF(ERROR.TYPE('關鍵指標'!X10/'關鍵指標'!X3)=2,"無定義","n/a"))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1">
        <f>IFERROR('損益表'!C14/'損益表'!C2,IF(ERROR.TYPE('損益表'!C14/'損益表'!C2)=2,"無定義","n/a"))</f>
        <v/>
      </c>
      <c r="D31" s="21">
        <f>IFERROR('損益表'!D14/'損益表'!D2,IF(ERROR.TYPE('損益表'!D14/'損益表'!D2)=2,"無定義","n/a"))</f>
        <v/>
      </c>
      <c r="E31" s="21">
        <f>IFERROR('損益表'!E14/'損益表'!E2,IF(ERROR.TYPE('損益表'!E14/'損益表'!E2)=2,"無定義","n/a"))</f>
        <v/>
      </c>
      <c r="F31" s="21">
        <f>IFERROR('損益表'!F14/'損益表'!F2,IF(ERROR.TYPE('損益表'!F14/'損益表'!F2)=2,"無定義","n/a"))</f>
        <v/>
      </c>
      <c r="G31" s="21">
        <f>IFERROR('損益表'!G14/'損益表'!G2,IF(ERROR.TYPE('損益表'!G14/'損益表'!G2)=2,"無定義","n/a"))</f>
        <v/>
      </c>
      <c r="H31" s="21">
        <f>IFERROR('損益表'!H14/'損益表'!H2,IF(ERROR.TYPE('損益表'!H14/'損益表'!H2)=2,"無定義","n/a"))</f>
        <v/>
      </c>
      <c r="I31" s="21">
        <f>IFERROR('損益表'!I14/'損益表'!I2,IF(ERROR.TYPE('損益表'!I14/'損益表'!I2)=2,"無定義","n/a"))</f>
        <v/>
      </c>
      <c r="J31" s="21">
        <f>IFERROR('損益表'!J14/'損益表'!J2,IF(ERROR.TYPE('損益表'!J14/'損益表'!J2)=2,"無定義","n/a"))</f>
        <v/>
      </c>
      <c r="K31" s="21">
        <f>IFERROR('損益表'!K14/'損益表'!K2,IF(ERROR.TYPE('損益表'!K14/'損益表'!K2)=2,"無定義","n/a"))</f>
        <v/>
      </c>
      <c r="L31" s="21">
        <f>IFERROR('損益表'!L14/'損益表'!L2,IF(ERROR.TYPE('損益表'!L14/'損益表'!L2)=2,"無定義","n/a"))</f>
        <v/>
      </c>
      <c r="M31" s="21">
        <f>IFERROR('損益表'!M14/'損益表'!M2,IF(ERROR.TYPE('損益表'!M14/'損益表'!M2)=2,"無定義","n/a"))</f>
        <v/>
      </c>
      <c r="N31" s="21">
        <f>IFERROR('損益表'!N14/'損益表'!N2,IF(ERROR.TYPE('損益表'!N14/'損益表'!N2)=2,"無定義","n/a"))</f>
        <v/>
      </c>
      <c r="O31" s="21">
        <f>IFERROR('損益表'!O14/'損益表'!O2,IF(ERROR.TYPE('損益表'!O14/'損益表'!O2)=2,"無定義","n/a"))</f>
        <v/>
      </c>
      <c r="P31" s="21">
        <f>IFERROR('損益表'!P14/'損益表'!P2,IF(ERROR.TYPE('損益表'!P14/'損益表'!P2)=2,"無定義","n/a"))</f>
        <v/>
      </c>
      <c r="Q31" s="21">
        <f>IFERROR('損益表'!Q14/'損益表'!Q2,IF(ERROR.TYPE('損益表'!Q14/'損益表'!Q2)=2,"無定義","n/a"))</f>
        <v/>
      </c>
      <c r="R31" s="21">
        <f>IFERROR('損益表'!R14/'損益表'!R2,IF(ERROR.TYPE('損益表'!R14/'損益表'!R2)=2,"無定義","n/a"))</f>
        <v/>
      </c>
      <c r="S31" s="21">
        <f>IFERROR('損益表'!S14/'損益表'!S2,IF(ERROR.TYPE('損益表'!S14/'損益表'!S2)=2,"無定義","n/a"))</f>
        <v/>
      </c>
      <c r="T31" s="21">
        <f>IFERROR('損益表'!T14/'損益表'!T2,IF(ERROR.TYPE('損益表'!T14/'損益表'!T2)=2,"無定義","n/a"))</f>
        <v/>
      </c>
      <c r="U31" s="21">
        <f>IFERROR('損益表'!U14/'損益表'!U2,IF(ERROR.TYPE('損益表'!U14/'損益表'!U2)=2,"無定義","n/a"))</f>
        <v/>
      </c>
      <c r="V31" s="21">
        <f>IFERROR('損益表'!V14/'損益表'!V2,IF(ERROR.TYPE('損益表'!V14/'損益表'!V2)=2,"無定義","n/a"))</f>
        <v/>
      </c>
      <c r="W31" s="21">
        <f>IFERROR('損益表'!W14/'損益表'!W2,IF(ERROR.TYPE('損益表'!W14/'損益表'!W2)=2,"無定義","n/a"))</f>
        <v/>
      </c>
      <c r="X31" s="21">
        <f>IFERROR('損益表'!X14/'損益表'!X2,IF(ERROR.TYPE('損益表'!X14/'損益表'!X2)=2,"無定義","n/a"))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1">
        <f>IFERROR('關鍵指標'!C16/'關鍵指標'!C3,IF(ERROR.TYPE('關鍵指標'!C16/'關鍵指標'!C3)=2,"無定義","n/a"))</f>
        <v/>
      </c>
      <c r="D32" s="21">
        <f>IFERROR('關鍵指標'!D16/'關鍵指標'!D3,IF(ERROR.TYPE('關鍵指標'!D16/'關鍵指標'!D3)=2,"無定義","n/a"))</f>
        <v/>
      </c>
      <c r="E32" s="21">
        <f>IFERROR('關鍵指標'!E16/'關鍵指標'!E3,IF(ERROR.TYPE('關鍵指標'!E16/'關鍵指標'!E3)=2,"無定義","n/a"))</f>
        <v/>
      </c>
      <c r="F32" s="21">
        <f>IFERROR('關鍵指標'!F16/'關鍵指標'!F3,IF(ERROR.TYPE('關鍵指標'!F16/'關鍵指標'!F3)=2,"無定義","n/a"))</f>
        <v/>
      </c>
      <c r="G32" s="21">
        <f>IFERROR('關鍵指標'!G16/'關鍵指標'!G3,IF(ERROR.TYPE('關鍵指標'!G16/'關鍵指標'!G3)=2,"無定義","n/a"))</f>
        <v/>
      </c>
      <c r="H32" s="21">
        <f>IFERROR('關鍵指標'!H16/'關鍵指標'!H3,IF(ERROR.TYPE('關鍵指標'!H16/'關鍵指標'!H3)=2,"無定義","n/a"))</f>
        <v/>
      </c>
      <c r="I32" s="21">
        <f>IFERROR('關鍵指標'!I16/'關鍵指標'!I3,IF(ERROR.TYPE('關鍵指標'!I16/'關鍵指標'!I3)=2,"無定義","n/a"))</f>
        <v/>
      </c>
      <c r="J32" s="21">
        <f>IFERROR('關鍵指標'!J16/'關鍵指標'!J3,IF(ERROR.TYPE('關鍵指標'!J16/'關鍵指標'!J3)=2,"無定義","n/a"))</f>
        <v/>
      </c>
      <c r="K32" s="21">
        <f>IFERROR('關鍵指標'!K16/'關鍵指標'!K3,IF(ERROR.TYPE('關鍵指標'!K16/'關鍵指標'!K3)=2,"無定義","n/a"))</f>
        <v/>
      </c>
      <c r="L32" s="21">
        <f>IFERROR('關鍵指標'!L16/'關鍵指標'!L3,IF(ERROR.TYPE('關鍵指標'!L16/'關鍵指標'!L3)=2,"無定義","n/a"))</f>
        <v/>
      </c>
      <c r="M32" s="21">
        <f>IFERROR('關鍵指標'!M16/'關鍵指標'!M3,IF(ERROR.TYPE('關鍵指標'!M16/'關鍵指標'!M3)=2,"無定義","n/a"))</f>
        <v/>
      </c>
      <c r="N32" s="21">
        <f>IFERROR('關鍵指標'!N16/'關鍵指標'!N3,IF(ERROR.TYPE('關鍵指標'!N16/'關鍵指標'!N3)=2,"無定義","n/a"))</f>
        <v/>
      </c>
      <c r="O32" s="21">
        <f>IFERROR('關鍵指標'!O16/'關鍵指標'!O3,IF(ERROR.TYPE('關鍵指標'!O16/'關鍵指標'!O3)=2,"無定義","n/a"))</f>
        <v/>
      </c>
      <c r="P32" s="21">
        <f>IFERROR('關鍵指標'!P16/'關鍵指標'!P3,IF(ERROR.TYPE('關鍵指標'!P16/'關鍵指標'!P3)=2,"無定義","n/a"))</f>
        <v/>
      </c>
      <c r="Q32" s="21">
        <f>IFERROR('關鍵指標'!Q16/'關鍵指標'!Q3,IF(ERROR.TYPE('關鍵指標'!Q16/'關鍵指標'!Q3)=2,"無定義","n/a"))</f>
        <v/>
      </c>
      <c r="R32" s="21">
        <f>IFERROR('關鍵指標'!R16/'關鍵指標'!R3,IF(ERROR.TYPE('關鍵指標'!R16/'關鍵指標'!R3)=2,"無定義","n/a"))</f>
        <v/>
      </c>
      <c r="S32" s="21">
        <f>IFERROR('關鍵指標'!S16/'關鍵指標'!S3,IF(ERROR.TYPE('關鍵指標'!S16/'關鍵指標'!S3)=2,"無定義","n/a"))</f>
        <v/>
      </c>
      <c r="T32" s="21">
        <f>IFERROR('關鍵指標'!T16/'關鍵指標'!T3,IF(ERROR.TYPE('關鍵指標'!T16/'關鍵指標'!T3)=2,"無定義","n/a"))</f>
        <v/>
      </c>
      <c r="U32" s="21">
        <f>IFERROR('關鍵指標'!U16/'關鍵指標'!U3,IF(ERROR.TYPE('關鍵指標'!U16/'關鍵指標'!U3)=2,"無定義","n/a"))</f>
        <v/>
      </c>
      <c r="V32" s="21">
        <f>IFERROR('關鍵指標'!V16/'關鍵指標'!V3,IF(ERROR.TYPE('關鍵指標'!V16/'關鍵指標'!V3)=2,"無定義","n/a"))</f>
        <v/>
      </c>
      <c r="W32" s="21">
        <f>IFERROR('關鍵指標'!W16/'關鍵指標'!W3,IF(ERROR.TYPE('關鍵指標'!W16/'關鍵指標'!W3)=2,"無定義","n/a"))</f>
        <v/>
      </c>
      <c r="X32" s="21">
        <f>IFERROR('關鍵指標'!X16/'關鍵指標'!X3,IF(ERROR.TYPE('關鍵指標'!X16/'關鍵指標'!X3)=2,"無定義","n/a"))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1">
        <f>IFERROR('損益表'!C17/'損益表'!C2,IF(ERROR.TYPE('損益表'!C17/'損益表'!C2)=2,"無定義","n/a"))</f>
        <v/>
      </c>
      <c r="D33" s="21">
        <f>IFERROR('損益表'!D17/'損益表'!D2,IF(ERROR.TYPE('損益表'!D17/'損益表'!D2)=2,"無定義","n/a"))</f>
        <v/>
      </c>
      <c r="E33" s="21">
        <f>IFERROR('損益表'!E17/'損益表'!E2,IF(ERROR.TYPE('損益表'!E17/'損益表'!E2)=2,"無定義","n/a"))</f>
        <v/>
      </c>
      <c r="F33" s="21">
        <f>IFERROR('損益表'!F17/'損益表'!F2,IF(ERROR.TYPE('損益表'!F17/'損益表'!F2)=2,"無定義","n/a"))</f>
        <v/>
      </c>
      <c r="G33" s="21">
        <f>IFERROR('損益表'!G17/'損益表'!G2,IF(ERROR.TYPE('損益表'!G17/'損益表'!G2)=2,"無定義","n/a"))</f>
        <v/>
      </c>
      <c r="H33" s="21">
        <f>IFERROR('損益表'!H17/'損益表'!H2,IF(ERROR.TYPE('損益表'!H17/'損益表'!H2)=2,"無定義","n/a"))</f>
        <v/>
      </c>
      <c r="I33" s="21">
        <f>IFERROR('損益表'!I17/'損益表'!I2,IF(ERROR.TYPE('損益表'!I17/'損益表'!I2)=2,"無定義","n/a"))</f>
        <v/>
      </c>
      <c r="J33" s="21">
        <f>IFERROR('損益表'!J17/'損益表'!J2,IF(ERROR.TYPE('損益表'!J17/'損益表'!J2)=2,"無定義","n/a"))</f>
        <v/>
      </c>
      <c r="K33" s="21">
        <f>IFERROR('損益表'!K17/'損益表'!K2,IF(ERROR.TYPE('損益表'!K17/'損益表'!K2)=2,"無定義","n/a"))</f>
        <v/>
      </c>
      <c r="L33" s="21">
        <f>IFERROR('損益表'!L17/'損益表'!L2,IF(ERROR.TYPE('損益表'!L17/'損益表'!L2)=2,"無定義","n/a"))</f>
        <v/>
      </c>
      <c r="M33" s="21">
        <f>IFERROR('損益表'!M17/'損益表'!M2,IF(ERROR.TYPE('損益表'!M17/'損益表'!M2)=2,"無定義","n/a"))</f>
        <v/>
      </c>
      <c r="N33" s="21">
        <f>IFERROR('損益表'!N17/'損益表'!N2,IF(ERROR.TYPE('損益表'!N17/'損益表'!N2)=2,"無定義","n/a"))</f>
        <v/>
      </c>
      <c r="O33" s="21">
        <f>IFERROR('損益表'!O17/'損益表'!O2,IF(ERROR.TYPE('損益表'!O17/'損益表'!O2)=2,"無定義","n/a"))</f>
        <v/>
      </c>
      <c r="P33" s="21">
        <f>IFERROR('損益表'!P17/'損益表'!P2,IF(ERROR.TYPE('損益表'!P17/'損益表'!P2)=2,"無定義","n/a"))</f>
        <v/>
      </c>
      <c r="Q33" s="21">
        <f>IFERROR('損益表'!Q17/'損益表'!Q2,IF(ERROR.TYPE('損益表'!Q17/'損益表'!Q2)=2,"無定義","n/a"))</f>
        <v/>
      </c>
      <c r="R33" s="21">
        <f>IFERROR('損益表'!R17/'損益表'!R2,IF(ERROR.TYPE('損益表'!R17/'損益表'!R2)=2,"無定義","n/a"))</f>
        <v/>
      </c>
      <c r="S33" s="21">
        <f>IFERROR('損益表'!S17/'損益表'!S2,IF(ERROR.TYPE('損益表'!S17/'損益表'!S2)=2,"無定義","n/a"))</f>
        <v/>
      </c>
      <c r="T33" s="21">
        <f>IFERROR('損益表'!T17/'損益表'!T2,IF(ERROR.TYPE('損益表'!T17/'損益表'!T2)=2,"無定義","n/a"))</f>
        <v/>
      </c>
      <c r="U33" s="21">
        <f>IFERROR('損益表'!U17/'損益表'!U2,IF(ERROR.TYPE('損益表'!U17/'損益表'!U2)=2,"無定義","n/a"))</f>
        <v/>
      </c>
      <c r="V33" s="21">
        <f>IFERROR('損益表'!V17/'損益表'!V2,IF(ERROR.TYPE('損益表'!V17/'損益表'!V2)=2,"無定義","n/a"))</f>
        <v/>
      </c>
      <c r="W33" s="21">
        <f>IFERROR('損益表'!W17/'損益表'!W2,IF(ERROR.TYPE('損益表'!W17/'損益表'!W2)=2,"無定義","n/a"))</f>
        <v/>
      </c>
      <c r="X33" s="21">
        <f>IFERROR('損益表'!X17/'損益表'!X2,IF(ERROR.TYPE('損益表'!X17/'損益表'!X2)=2,"無定義","n/a"))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1">
        <f>IFERROR('關鍵指標'!C35/'損益表'!C2,IF(ERROR.TYPE('關鍵指標'!C35/'損益表'!C2)=2,"無定義","n/a"))</f>
        <v/>
      </c>
      <c r="D36" s="21">
        <f>IFERROR('關鍵指標'!D35/'損益表'!D2,IF(ERROR.TYPE('關鍵指標'!D35/'損益表'!D2)=2,"無定義","n/a"))</f>
        <v/>
      </c>
      <c r="E36" s="21">
        <f>IFERROR('關鍵指標'!E35/'損益表'!E2,IF(ERROR.TYPE('關鍵指標'!E35/'損益表'!E2)=2,"無定義","n/a"))</f>
        <v/>
      </c>
      <c r="F36" s="21">
        <f>IFERROR('關鍵指標'!F35/'損益表'!F2,IF(ERROR.TYPE('關鍵指標'!F35/'損益表'!F2)=2,"無定義","n/a"))</f>
        <v/>
      </c>
      <c r="G36" s="21">
        <f>IFERROR('關鍵指標'!G35/'損益表'!G2,IF(ERROR.TYPE('關鍵指標'!G35/'損益表'!G2)=2,"無定義","n/a"))</f>
        <v/>
      </c>
      <c r="H36" s="21">
        <f>IFERROR('關鍵指標'!H35/'損益表'!H2,IF(ERROR.TYPE('關鍵指標'!H35/'損益表'!H2)=2,"無定義","n/a"))</f>
        <v/>
      </c>
      <c r="I36" s="21">
        <f>IFERROR('關鍵指標'!I35/'損益表'!I2,IF(ERROR.TYPE('關鍵指標'!I35/'損益表'!I2)=2,"無定義","n/a"))</f>
        <v/>
      </c>
      <c r="J36" s="21">
        <f>IFERROR('關鍵指標'!J35/'損益表'!J2,IF(ERROR.TYPE('關鍵指標'!J35/'損益表'!J2)=2,"無定義","n/a"))</f>
        <v/>
      </c>
      <c r="K36" s="21">
        <f>IFERROR('關鍵指標'!K35/'損益表'!K2,IF(ERROR.TYPE('關鍵指標'!K35/'損益表'!K2)=2,"無定義","n/a"))</f>
        <v/>
      </c>
      <c r="L36" s="21">
        <f>IFERROR('關鍵指標'!L35/'損益表'!L2,IF(ERROR.TYPE('關鍵指標'!L35/'損益表'!L2)=2,"無定義","n/a"))</f>
        <v/>
      </c>
      <c r="M36" s="21">
        <f>IFERROR('關鍵指標'!M35/'損益表'!M2,IF(ERROR.TYPE('關鍵指標'!M35/'損益表'!M2)=2,"無定義","n/a"))</f>
        <v/>
      </c>
      <c r="N36" s="21">
        <f>IFERROR('關鍵指標'!N35/'損益表'!N2,IF(ERROR.TYPE('關鍵指標'!N35/'損益表'!N2)=2,"無定義","n/a"))</f>
        <v/>
      </c>
      <c r="O36" s="21">
        <f>IFERROR('關鍵指標'!O35/'損益表'!O2,IF(ERROR.TYPE('關鍵指標'!O35/'損益表'!O2)=2,"無定義","n/a"))</f>
        <v/>
      </c>
      <c r="P36" s="21">
        <f>IFERROR('關鍵指標'!P35/'損益表'!P2,IF(ERROR.TYPE('關鍵指標'!P35/'損益表'!P2)=2,"無定義","n/a"))</f>
        <v/>
      </c>
      <c r="Q36" s="21">
        <f>IFERROR('關鍵指標'!Q35/'損益表'!Q2,IF(ERROR.TYPE('關鍵指標'!Q35/'損益表'!Q2)=2,"無定義","n/a"))</f>
        <v/>
      </c>
      <c r="R36" s="21">
        <f>IFERROR('關鍵指標'!R35/'損益表'!R2,IF(ERROR.TYPE('關鍵指標'!R35/'損益表'!R2)=2,"無定義","n/a"))</f>
        <v/>
      </c>
      <c r="S36" s="21">
        <f>IFERROR('關鍵指標'!S35/'損益表'!S2,IF(ERROR.TYPE('關鍵指標'!S35/'損益表'!S2)=2,"無定義","n/a"))</f>
        <v/>
      </c>
      <c r="T36" s="21">
        <f>IFERROR('關鍵指標'!T35/'損益表'!T2,IF(ERROR.TYPE('關鍵指標'!T35/'損益表'!T2)=2,"無定義","n/a"))</f>
        <v/>
      </c>
      <c r="U36" s="21">
        <f>IFERROR('關鍵指標'!U35/'損益表'!U2,IF(ERROR.TYPE('關鍵指標'!U35/'損益表'!U2)=2,"無定義","n/a"))</f>
        <v/>
      </c>
      <c r="V36" s="21">
        <f>IFERROR('關鍵指標'!V35/'損益表'!V2,IF(ERROR.TYPE('關鍵指標'!V35/'損益表'!V2)=2,"無定義","n/a"))</f>
        <v/>
      </c>
      <c r="W36" s="21">
        <f>IFERROR('關鍵指標'!W35/'損益表'!W2,IF(ERROR.TYPE('關鍵指標'!W35/'損益表'!W2)=2,"無定義","n/a"))</f>
        <v/>
      </c>
      <c r="X36" s="21">
        <f>IFERROR('關鍵指標'!X35/'損益表'!X2,IF(ERROR.TYPE('關鍵指標'!X35/'損益表'!X2)=2,"無定義","n/a"))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1">
        <f>IFERROR('關鍵指標'!C8/'關鍵指標'!C7,IF(ERROR.TYPE('關鍵指標'!C8/'關鍵指標'!C7)=2,"無定義","n/a"))</f>
        <v/>
      </c>
      <c r="D37" s="21">
        <f>IFERROR('關鍵指標'!D8/'關鍵指標'!D7,IF(ERROR.TYPE('關鍵指標'!D8/'關鍵指標'!D7)=2,"無定義","n/a"))</f>
        <v/>
      </c>
      <c r="E37" s="21">
        <f>IFERROR('關鍵指標'!E8/'關鍵指標'!E7,IF(ERROR.TYPE('關鍵指標'!E8/'關鍵指標'!E7)=2,"無定義","n/a"))</f>
        <v/>
      </c>
      <c r="F37" s="21">
        <f>IFERROR('關鍵指標'!F8/'關鍵指標'!F7,IF(ERROR.TYPE('關鍵指標'!F8/'關鍵指標'!F7)=2,"無定義","n/a"))</f>
        <v/>
      </c>
      <c r="G37" s="21">
        <f>IFERROR('關鍵指標'!G8/'關鍵指標'!G7,IF(ERROR.TYPE('關鍵指標'!G8/'關鍵指標'!G7)=2,"無定義","n/a"))</f>
        <v/>
      </c>
      <c r="H37" s="21">
        <f>IFERROR('關鍵指標'!H8/'關鍵指標'!H7,IF(ERROR.TYPE('關鍵指標'!H8/'關鍵指標'!H7)=2,"無定義","n/a"))</f>
        <v/>
      </c>
      <c r="I37" s="21">
        <f>IFERROR('關鍵指標'!I8/'關鍵指標'!I7,IF(ERROR.TYPE('關鍵指標'!I8/'關鍵指標'!I7)=2,"無定義","n/a"))</f>
        <v/>
      </c>
      <c r="J37" s="21">
        <f>IFERROR('關鍵指標'!J8/'關鍵指標'!J7,IF(ERROR.TYPE('關鍵指標'!J8/'關鍵指標'!J7)=2,"無定義","n/a"))</f>
        <v/>
      </c>
      <c r="K37" s="21">
        <f>IFERROR('關鍵指標'!K8/'關鍵指標'!K7,IF(ERROR.TYPE('關鍵指標'!K8/'關鍵指標'!K7)=2,"無定義","n/a"))</f>
        <v/>
      </c>
      <c r="L37" s="21">
        <f>IFERROR('關鍵指標'!L8/'關鍵指標'!L7,IF(ERROR.TYPE('關鍵指標'!L8/'關鍵指標'!L7)=2,"無定義","n/a"))</f>
        <v/>
      </c>
      <c r="M37" s="21">
        <f>IFERROR('關鍵指標'!M8/'關鍵指標'!M7,IF(ERROR.TYPE('關鍵指標'!M8/'關鍵指標'!M7)=2,"無定義","n/a"))</f>
        <v/>
      </c>
      <c r="N37" s="21">
        <f>IFERROR('關鍵指標'!N8/'關鍵指標'!N7,IF(ERROR.TYPE('關鍵指標'!N8/'關鍵指標'!N7)=2,"無定義","n/a"))</f>
        <v/>
      </c>
      <c r="O37" s="21">
        <f>IFERROR('關鍵指標'!O8/'關鍵指標'!O7,IF(ERROR.TYPE('關鍵指標'!O8/'關鍵指標'!O7)=2,"無定義","n/a"))</f>
        <v/>
      </c>
      <c r="P37" s="21">
        <f>IFERROR('關鍵指標'!P8/'關鍵指標'!P7,IF(ERROR.TYPE('關鍵指標'!P8/'關鍵指標'!P7)=2,"無定義","n/a"))</f>
        <v/>
      </c>
      <c r="Q37" s="21">
        <f>IFERROR('關鍵指標'!Q8/'關鍵指標'!Q7,IF(ERROR.TYPE('關鍵指標'!Q8/'關鍵指標'!Q7)=2,"無定義","n/a"))</f>
        <v/>
      </c>
      <c r="R37" s="21">
        <f>IFERROR('關鍵指標'!R8/'關鍵指標'!R7,IF(ERROR.TYPE('關鍵指標'!R8/'關鍵指標'!R7)=2,"無定義","n/a"))</f>
        <v/>
      </c>
      <c r="S37" s="21">
        <f>IFERROR('關鍵指標'!S8/'關鍵指標'!S7,IF(ERROR.TYPE('關鍵指標'!S8/'關鍵指標'!S7)=2,"無定義","n/a"))</f>
        <v/>
      </c>
      <c r="T37" s="21">
        <f>IFERROR('關鍵指標'!T8/'關鍵指標'!T7,IF(ERROR.TYPE('關鍵指標'!T8/'關鍵指標'!T7)=2,"無定義","n/a"))</f>
        <v/>
      </c>
      <c r="U37" s="21">
        <f>IFERROR('關鍵指標'!U8/'關鍵指標'!U7,IF(ERROR.TYPE('關鍵指標'!U8/'關鍵指標'!U7)=2,"無定義","n/a"))</f>
        <v/>
      </c>
      <c r="V37" s="21">
        <f>IFERROR('關鍵指標'!V8/'關鍵指標'!V7,IF(ERROR.TYPE('關鍵指標'!V8/'關鍵指標'!V7)=2,"無定義","n/a"))</f>
        <v/>
      </c>
      <c r="W37" s="21">
        <f>IFERROR('關鍵指標'!W8/'關鍵指標'!W7,IF(ERROR.TYPE('關鍵指標'!W8/'關鍵指標'!W7)=2,"無定義","n/a"))</f>
        <v/>
      </c>
      <c r="X37" s="21">
        <f>IFERROR('關鍵指標'!X8/'關鍵指標'!X7,IF(ERROR.TYPE('關鍵指標'!X8/'關鍵指標'!X7)=2,"無定義","n/a"))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1">
        <f>IFERROR('損益表'!C16/'損益表'!C13,IF(ERROR.TYPE('損益表'!C16/'損益表'!C13)=2,"無定義","n/a"))</f>
        <v/>
      </c>
      <c r="D38" s="21">
        <f>IFERROR('損益表'!D16/'損益表'!D13,IF(ERROR.TYPE('損益表'!D16/'損益表'!D13)=2,"無定義","n/a"))</f>
        <v/>
      </c>
      <c r="E38" s="21">
        <f>IFERROR('損益表'!E16/'損益表'!E13,IF(ERROR.TYPE('損益表'!E16/'損益表'!E13)=2,"無定義","n/a"))</f>
        <v/>
      </c>
      <c r="F38" s="21">
        <f>IFERROR('損益表'!F16/'損益表'!F13,IF(ERROR.TYPE('損益表'!F16/'損益表'!F13)=2,"無定義","n/a"))</f>
        <v/>
      </c>
      <c r="G38" s="21">
        <f>IFERROR('損益表'!G16/'損益表'!G13,IF(ERROR.TYPE('損益表'!G16/'損益表'!G13)=2,"無定義","n/a"))</f>
        <v/>
      </c>
      <c r="H38" s="21">
        <f>IFERROR('損益表'!H16/'損益表'!H13,IF(ERROR.TYPE('損益表'!H16/'損益表'!H13)=2,"無定義","n/a"))</f>
        <v/>
      </c>
      <c r="I38" s="21">
        <f>IFERROR('損益表'!I16/'損益表'!I13,IF(ERROR.TYPE('損益表'!I16/'損益表'!I13)=2,"無定義","n/a"))</f>
        <v/>
      </c>
      <c r="J38" s="21">
        <f>IFERROR('損益表'!J16/'損益表'!J13,IF(ERROR.TYPE('損益表'!J16/'損益表'!J13)=2,"無定義","n/a"))</f>
        <v/>
      </c>
      <c r="K38" s="21">
        <f>IFERROR('損益表'!K16/'損益表'!K13,IF(ERROR.TYPE('損益表'!K16/'損益表'!K13)=2,"無定義","n/a"))</f>
        <v/>
      </c>
      <c r="L38" s="21">
        <f>IFERROR('損益表'!L16/'損益表'!L13,IF(ERROR.TYPE('損益表'!L16/'損益表'!L13)=2,"無定義","n/a"))</f>
        <v/>
      </c>
      <c r="M38" s="21">
        <f>IFERROR('損益表'!M16/'損益表'!M13,IF(ERROR.TYPE('損益表'!M16/'損益表'!M13)=2,"無定義","n/a"))</f>
        <v/>
      </c>
      <c r="N38" s="21">
        <f>IFERROR('損益表'!N16/'損益表'!N13,IF(ERROR.TYPE('損益表'!N16/'損益表'!N13)=2,"無定義","n/a"))</f>
        <v/>
      </c>
      <c r="O38" s="21">
        <f>IFERROR('損益表'!O16/'損益表'!O13,IF(ERROR.TYPE('損益表'!O16/'損益表'!O13)=2,"無定義","n/a"))</f>
        <v/>
      </c>
      <c r="P38" s="21">
        <f>IFERROR('損益表'!P16/'損益表'!P13,IF(ERROR.TYPE('損益表'!P16/'損益表'!P13)=2,"無定義","n/a"))</f>
        <v/>
      </c>
      <c r="Q38" s="21">
        <f>IFERROR('損益表'!Q16/'損益表'!Q13,IF(ERROR.TYPE('損益表'!Q16/'損益表'!Q13)=2,"無定義","n/a"))</f>
        <v/>
      </c>
      <c r="R38" s="21">
        <f>IFERROR('損益表'!R16/'損益表'!R13,IF(ERROR.TYPE('損益表'!R16/'損益表'!R13)=2,"無定義","n/a"))</f>
        <v/>
      </c>
      <c r="S38" s="21">
        <f>IFERROR('損益表'!S16/'損益表'!S13,IF(ERROR.TYPE('損益表'!S16/'損益表'!S13)=2,"無定義","n/a"))</f>
        <v/>
      </c>
      <c r="T38" s="21">
        <f>IFERROR('損益表'!T16/'損益表'!T13,IF(ERROR.TYPE('損益表'!T16/'損益表'!T13)=2,"無定義","n/a"))</f>
        <v/>
      </c>
      <c r="U38" s="21">
        <f>IFERROR('損益表'!U16/'損益表'!U13,IF(ERROR.TYPE('損益表'!U16/'損益表'!U13)=2,"無定義","n/a"))</f>
        <v/>
      </c>
      <c r="V38" s="21">
        <f>IFERROR('損益表'!V16/'損益表'!V13,IF(ERROR.TYPE('損益表'!V16/'損益表'!V13)=2,"無定義","n/a"))</f>
        <v/>
      </c>
      <c r="W38" s="21">
        <f>IFERROR('損益表'!W16/'損益表'!W13,IF(ERROR.TYPE('損益表'!W16/'損益表'!W13)=2,"無定義","n/a"))</f>
        <v/>
      </c>
      <c r="X38" s="21">
        <f>IFERROR('損益表'!X16/'損益表'!X13,IF(ERROR.TYPE('損益表'!X16/'損益表'!X13)=2,"無定義","n/a"))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1">
        <f>IFERROR('關鍵指標'!G16/(('資產負債表'!G31+'資產負債表'!C31)/2),IF(ERROR.TYPE('關鍵指標'!G16/(('資產負債表'!G31+'資產負債表'!C31)/2))=2,"無定義","n/a"))</f>
        <v/>
      </c>
      <c r="H39" s="21">
        <f>IFERROR('關鍵指標'!H16/(('資產負債表'!H31+'資產負債表'!D31)/2),IF(ERROR.TYPE('關鍵指標'!H16/(('資產負債表'!H31+'資產負債表'!D31)/2))=2,"無定義","n/a"))</f>
        <v/>
      </c>
      <c r="I39" s="21">
        <f>IFERROR('關鍵指標'!I16/(('資產負債表'!I31+'資產負債表'!E31)/2),IF(ERROR.TYPE('關鍵指標'!I16/(('資產負債表'!I31+'資產負債表'!E31)/2))=2,"無定義","n/a"))</f>
        <v/>
      </c>
      <c r="J39" s="21">
        <f>IFERROR('關鍵指標'!J16/(('資產負債表'!J31+'資產負債表'!F31)/2),IF(ERROR.TYPE('關鍵指標'!J16/(('資產負債表'!J31+'資產負債表'!F31)/2))=2,"無定義","n/a"))</f>
        <v/>
      </c>
      <c r="K39" s="21">
        <f>IFERROR('關鍵指標'!K16/(('資產負債表'!K31+'資產負債表'!G31)/2),IF(ERROR.TYPE('關鍵指標'!K16/(('資產負債表'!K31+'資產負債表'!G31)/2))=2,"無定義","n/a"))</f>
        <v/>
      </c>
      <c r="L39" s="21">
        <f>IFERROR('關鍵指標'!L16/(('資產負債表'!L31+'資產負債表'!H31)/2),IF(ERROR.TYPE('關鍵指標'!L16/(('資產負債表'!L31+'資產負債表'!H31)/2))=2,"無定義","n/a"))</f>
        <v/>
      </c>
      <c r="M39" s="21">
        <f>IFERROR('關鍵指標'!M16/(('資產負債表'!M31+'資產負債表'!I31)/2),IF(ERROR.TYPE('關鍵指標'!M16/(('資產負債表'!M31+'資產負債表'!I31)/2))=2,"無定義","n/a"))</f>
        <v/>
      </c>
      <c r="N39" s="21">
        <f>IFERROR('關鍵指標'!N16/(('資產負債表'!N31+'資產負債表'!J31)/2),IF(ERROR.TYPE('關鍵指標'!N16/(('資產負債表'!N31+'資產負債表'!J31)/2))=2,"無定義","n/a"))</f>
        <v/>
      </c>
      <c r="O39" s="21">
        <f>IFERROR('關鍵指標'!O16/(('資產負債表'!O31+'資產負債表'!K31)/2),IF(ERROR.TYPE('關鍵指標'!O16/(('資產負債表'!O31+'資產負債表'!K31)/2))=2,"無定義","n/a"))</f>
        <v/>
      </c>
      <c r="P39" s="21">
        <f>IFERROR('關鍵指標'!P16/(('資產負債表'!P31+'資產負債表'!L31)/2),IF(ERROR.TYPE('關鍵指標'!P16/(('資產負債表'!P31+'資產負債表'!L31)/2))=2,"無定義","n/a"))</f>
        <v/>
      </c>
      <c r="Q39" s="21">
        <f>IFERROR('關鍵指標'!Q16/(('資產負債表'!Q31+'資產負債表'!M31)/2),IF(ERROR.TYPE('關鍵指標'!Q16/(('資產負債表'!Q31+'資產負債表'!M31)/2))=2,"無定義","n/a"))</f>
        <v/>
      </c>
      <c r="R39" s="21">
        <f>IFERROR('關鍵指標'!R16/(('資產負債表'!R31+'資產負債表'!N31)/2),IF(ERROR.TYPE('關鍵指標'!R16/(('資產負債表'!R31+'資產負債表'!N31)/2))=2,"無定義","n/a"))</f>
        <v/>
      </c>
      <c r="S39" s="21">
        <f>IFERROR('關鍵指標'!S16/(('資產負債表'!S31+'資產負債表'!O31)/2),IF(ERROR.TYPE('關鍵指標'!S16/(('資產負債表'!S31+'資產負債表'!O31)/2))=2,"無定義","n/a"))</f>
        <v/>
      </c>
      <c r="T39" s="21">
        <f>IFERROR('關鍵指標'!T16/(('資產負債表'!T31+'資產負債表'!P31)/2),IF(ERROR.TYPE('關鍵指標'!T16/(('資產負債表'!T31+'資產負債表'!P31)/2))=2,"無定義","n/a"))</f>
        <v/>
      </c>
      <c r="U39" s="21">
        <f>IFERROR('關鍵指標'!U16/(('資產負債表'!U31+'資產負債表'!Q31)/2),IF(ERROR.TYPE('關鍵指標'!U16/(('資產負債表'!U31+'資產負債表'!Q31)/2))=2,"無定義","n/a"))</f>
        <v/>
      </c>
      <c r="V39" s="21">
        <f>IFERROR('關鍵指標'!V16/(('資產負債表'!V31+'資產負債表'!R31)/2),IF(ERROR.TYPE('關鍵指標'!V16/(('資產負債表'!V31+'資產負債表'!R31)/2))=2,"無定義","n/a"))</f>
        <v/>
      </c>
      <c r="W39" s="21">
        <f>IFERROR('關鍵指標'!W16/(('資產負債表'!W31+'資產負債表'!S31)/2),IF(ERROR.TYPE('關鍵指標'!W16/(('資產負債表'!W31+'資產負債表'!S31)/2))=2,"無定義","n/a"))</f>
        <v/>
      </c>
      <c r="X39" s="21">
        <f>IFERROR('關鍵指標'!X16/(('資產負債表'!X31+'資產負債表'!T31)/2),IF(ERROR.TYPE('關鍵指標'!X16/(('資產負債表'!X31+'資產負債表'!T31)/2))=2,"無定義","n/a"))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1">
        <f>IFERROR('損益表'!C17*4/'資產負債表'!C31,IF(ERROR.TYPE('損益表'!C17*4/'資產負債表'!C31)=2,"無定義","n/a"))</f>
        <v/>
      </c>
      <c r="D40" s="21">
        <f>IFERROR('損益表'!D17*4/(('資產負債表'!D31+'資產負債表'!C31)/2),IF(ERROR.TYPE('損益表'!D17*4/(('資產負債表'!D31+'資產負債表'!C31)/2))=2,"無定義","n/a"))</f>
        <v/>
      </c>
      <c r="E40" s="21">
        <f>IFERROR('損益表'!E17*4/(('資產負債表'!E31+'資產負債表'!D31)/2),IF(ERROR.TYPE('損益表'!E17*4/(('資產負債表'!E31+'資產負債表'!D31)/2))=2,"無定義","n/a"))</f>
        <v/>
      </c>
      <c r="F40" s="21">
        <f>IFERROR('損益表'!F17*4/(('資產負債表'!F31+'資產負債表'!E31)/2),IF(ERROR.TYPE('損益表'!F17*4/(('資產負債表'!F31+'資產負債表'!E31)/2))=2,"無定義","n/a"))</f>
        <v/>
      </c>
      <c r="G40" s="21">
        <f>IFERROR('損益表'!G17*4/(('資產負債表'!G31+'資產負債表'!F31)/2),IF(ERROR.TYPE('損益表'!G17*4/(('資產負債表'!G31+'資產負債表'!F31)/2))=2,"無定義","n/a"))</f>
        <v/>
      </c>
      <c r="H40" s="21">
        <f>IFERROR('損益表'!H17*4/(('資產負債表'!H31+'資產負債表'!G31)/2),IF(ERROR.TYPE('損益表'!H17*4/(('資產負債表'!H31+'資產負債表'!G31)/2))=2,"無定義","n/a"))</f>
        <v/>
      </c>
      <c r="I40" s="21">
        <f>IFERROR('損益表'!I17*4/(('資產負債表'!I31+'資產負債表'!H31)/2),IF(ERROR.TYPE('損益表'!I17*4/(('資產負債表'!I31+'資產負債表'!H31)/2))=2,"無定義","n/a"))</f>
        <v/>
      </c>
      <c r="J40" s="21">
        <f>IFERROR('損益表'!J17*4/(('資產負債表'!J31+'資產負債表'!I31)/2),IF(ERROR.TYPE('損益表'!J17*4/(('資產負債表'!J31+'資產負債表'!I31)/2))=2,"無定義","n/a"))</f>
        <v/>
      </c>
      <c r="K40" s="21">
        <f>IFERROR('損益表'!K17*4/(('資產負債表'!K31+'資產負債表'!J31)/2),IF(ERROR.TYPE('損益表'!K17*4/(('資產負債表'!K31+'資產負債表'!J31)/2))=2,"無定義","n/a"))</f>
        <v/>
      </c>
      <c r="L40" s="21">
        <f>IFERROR('損益表'!L17*4/(('資產負債表'!L31+'資產負債表'!K31)/2),IF(ERROR.TYPE('損益表'!L17*4/(('資產負債表'!L31+'資產負債表'!K31)/2))=2,"無定義","n/a"))</f>
        <v/>
      </c>
      <c r="M40" s="21">
        <f>IFERROR('損益表'!M17*4/(('資產負債表'!M31+'資產負債表'!L31)/2),IF(ERROR.TYPE('損益表'!M17*4/(('資產負債表'!M31+'資產負債表'!L31)/2))=2,"無定義","n/a"))</f>
        <v/>
      </c>
      <c r="N40" s="21">
        <f>IFERROR('損益表'!N17*4/(('資產負債表'!N31+'資產負債表'!M31)/2),IF(ERROR.TYPE('損益表'!N17*4/(('資產負債表'!N31+'資產負債表'!M31)/2))=2,"無定義","n/a"))</f>
        <v/>
      </c>
      <c r="O40" s="21">
        <f>IFERROR('損益表'!O17*4/(('資產負債表'!O31+'資產負債表'!N31)/2),IF(ERROR.TYPE('損益表'!O17*4/(('資產負債表'!O31+'資產負債表'!N31)/2))=2,"無定義","n/a"))</f>
        <v/>
      </c>
      <c r="P40" s="21">
        <f>IFERROR('損益表'!P17*4/(('資產負債表'!P31+'資產負債表'!O31)/2),IF(ERROR.TYPE('損益表'!P17*4/(('資產負債表'!P31+'資產負債表'!O31)/2))=2,"無定義","n/a"))</f>
        <v/>
      </c>
      <c r="Q40" s="21">
        <f>IFERROR('損益表'!Q17*4/(('資產負債表'!Q31+'資產負債表'!P31)/2),IF(ERROR.TYPE('損益表'!Q17*4/(('資產負債表'!Q31+'資產負債表'!P31)/2))=2,"無定義","n/a"))</f>
        <v/>
      </c>
      <c r="R40" s="21">
        <f>IFERROR('損益表'!R17*4/(('資產負債表'!R31+'資產負債表'!Q31)/2),IF(ERROR.TYPE('損益表'!R17*4/(('資產負債表'!R31+'資產負債表'!Q31)/2))=2,"無定義","n/a"))</f>
        <v/>
      </c>
      <c r="S40" s="21">
        <f>IFERROR('損益表'!S17*4/(('資產負債表'!S31+'資產負債表'!R31)/2),IF(ERROR.TYPE('損益表'!S17*4/(('資產負債表'!S31+'資產負債表'!R31)/2))=2,"無定義","n/a"))</f>
        <v/>
      </c>
      <c r="T40" s="21">
        <f>IFERROR('損益表'!T17*4/(('資產負債表'!T31+'資產負債表'!S31)/2),IF(ERROR.TYPE('損益表'!T17*4/(('資產負債表'!T31+'資產負債表'!S31)/2))=2,"無定義","n/a"))</f>
        <v/>
      </c>
      <c r="U40" s="21">
        <f>IFERROR('損益表'!U17*4/(('資產負債表'!U31+'資產負債表'!T31)/2),IF(ERROR.TYPE('損益表'!U17*4/(('資產負債表'!U31+'資產負債表'!T31)/2))=2,"無定義","n/a"))</f>
        <v/>
      </c>
      <c r="V40" s="21">
        <f>IFERROR('損益表'!V17*4/(('資產負債表'!V31+'資產負債表'!U31)/2),IF(ERROR.TYPE('損益表'!V17*4/(('資產負債表'!V31+'資產負債表'!U31)/2))=2,"無定義","n/a"))</f>
        <v/>
      </c>
      <c r="W40" s="21">
        <f>IFERROR('損益表'!W17*4/(('資產負債表'!W31+'資產負債表'!V31)/2),IF(ERROR.TYPE('損益表'!W17*4/(('資產負債表'!W31+'資產負債表'!V31)/2))=2,"無定義","n/a"))</f>
        <v/>
      </c>
      <c r="X40" s="21">
        <f>IFERROR('損益表'!X17*4/(('資產負債表'!X31+'資產負債表'!W31)/2),IF(ERROR.TYPE('損益表'!X17*4/(('資產負債表'!X31+'資產負債表'!W31)/2))=2,"無定義","n/a"))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1">
        <f>IFERROR('損益表'!C17*4/'資產負債表'!C20,IF(ERROR.TYPE('損益表'!C17*4/'資產負債表'!C20)=2,"無定義","n/a"))</f>
        <v/>
      </c>
      <c r="D41" s="21">
        <f>IFERROR('損益表'!D17*4/(('資產負債表'!D20+'資產負債表'!C20)/2),IF(ERROR.TYPE('損益表'!D17*4/(('資產負債表'!D20+'資產負債表'!C20)/2))=2,"無定義","n/a"))</f>
        <v/>
      </c>
      <c r="E41" s="21">
        <f>IFERROR('損益表'!E17*4/(('資產負債表'!E20+'資產負債表'!D20)/2),IF(ERROR.TYPE('損益表'!E17*4/(('資產負債表'!E20+'資產負債表'!D20)/2))=2,"無定義","n/a"))</f>
        <v/>
      </c>
      <c r="F41" s="21">
        <f>IFERROR('損益表'!F17*4/(('資產負債表'!F20+'資產負債表'!E20)/2),IF(ERROR.TYPE('損益表'!F17*4/(('資產負債表'!F20+'資產負債表'!E20)/2))=2,"無定義","n/a"))</f>
        <v/>
      </c>
      <c r="G41" s="21">
        <f>IFERROR('損益表'!G17*4/(('資產負債表'!G20+'資產負債表'!F20)/2),IF(ERROR.TYPE('損益表'!G17*4/(('資產負債表'!G20+'資產負債表'!F20)/2))=2,"無定義","n/a"))</f>
        <v/>
      </c>
      <c r="H41" s="21">
        <f>IFERROR('損益表'!H17*4/(('資產負債表'!H20+'資產負債表'!G20)/2),IF(ERROR.TYPE('損益表'!H17*4/(('資產負債表'!H20+'資產負債表'!G20)/2))=2,"無定義","n/a"))</f>
        <v/>
      </c>
      <c r="I41" s="21">
        <f>IFERROR('損益表'!I17*4/(('資產負債表'!I20+'資產負債表'!H20)/2),IF(ERROR.TYPE('損益表'!I17*4/(('資產負債表'!I20+'資產負債表'!H20)/2))=2,"無定義","n/a"))</f>
        <v/>
      </c>
      <c r="J41" s="21">
        <f>IFERROR('損益表'!J17*4/(('資產負債表'!J20+'資產負債表'!I20)/2),IF(ERROR.TYPE('損益表'!J17*4/(('資產負債表'!J20+'資產負債表'!I20)/2))=2,"無定義","n/a"))</f>
        <v/>
      </c>
      <c r="K41" s="21">
        <f>IFERROR('損益表'!K17*4/(('資產負債表'!K20+'資產負債表'!J20)/2),IF(ERROR.TYPE('損益表'!K17*4/(('資產負債表'!K20+'資產負債表'!J20)/2))=2,"無定義","n/a"))</f>
        <v/>
      </c>
      <c r="L41" s="21">
        <f>IFERROR('損益表'!L17*4/(('資產負債表'!L20+'資產負債表'!K20)/2),IF(ERROR.TYPE('損益表'!L17*4/(('資產負債表'!L20+'資產負債表'!K20)/2))=2,"無定義","n/a"))</f>
        <v/>
      </c>
      <c r="M41" s="21">
        <f>IFERROR('損益表'!M17*4/(('資產負債表'!M20+'資產負債表'!L20)/2),IF(ERROR.TYPE('損益表'!M17*4/(('資產負債表'!M20+'資產負債表'!L20)/2))=2,"無定義","n/a"))</f>
        <v/>
      </c>
      <c r="N41" s="21">
        <f>IFERROR('損益表'!N17*4/(('資產負債表'!N20+'資產負債表'!M20)/2),IF(ERROR.TYPE('損益表'!N17*4/(('資產負債表'!N20+'資產負債表'!M20)/2))=2,"無定義","n/a"))</f>
        <v/>
      </c>
      <c r="O41" s="21">
        <f>IFERROR('損益表'!O17*4/(('資產負債表'!O20+'資產負債表'!N20)/2),IF(ERROR.TYPE('損益表'!O17*4/(('資產負債表'!O20+'資產負債表'!N20)/2))=2,"無定義","n/a"))</f>
        <v/>
      </c>
      <c r="P41" s="21">
        <f>IFERROR('損益表'!P17*4/(('資產負債表'!P20+'資產負債表'!O20)/2),IF(ERROR.TYPE('損益表'!P17*4/(('資產負債表'!P20+'資產負債表'!O20)/2))=2,"無定義","n/a"))</f>
        <v/>
      </c>
      <c r="Q41" s="21">
        <f>IFERROR('損益表'!Q17*4/(('資產負債表'!Q20+'資產負債表'!P20)/2),IF(ERROR.TYPE('損益表'!Q17*4/(('資產負債表'!Q20+'資產負債表'!P20)/2))=2,"無定義","n/a"))</f>
        <v/>
      </c>
      <c r="R41" s="21">
        <f>IFERROR('損益表'!R17*4/(('資產負債表'!R20+'資產負債表'!Q20)/2),IF(ERROR.TYPE('損益表'!R17*4/(('資產負債表'!R20+'資產負債表'!Q20)/2))=2,"無定義","n/a"))</f>
        <v/>
      </c>
      <c r="S41" s="21">
        <f>IFERROR('損益表'!S17*4/(('資產負債表'!S20+'資產負債表'!R20)/2),IF(ERROR.TYPE('損益表'!S17*4/(('資產負債表'!S20+'資產負債表'!R20)/2))=2,"無定義","n/a"))</f>
        <v/>
      </c>
      <c r="T41" s="21">
        <f>IFERROR('損益表'!T17*4/(('資產負債表'!T20+'資產負債表'!S20)/2),IF(ERROR.TYPE('損益表'!T17*4/(('資產負債表'!T20+'資產負債表'!S20)/2))=2,"無定義","n/a"))</f>
        <v/>
      </c>
      <c r="U41" s="21">
        <f>IFERROR('損益表'!U17*4/(('資產負債表'!U20+'資產負債表'!T20)/2),IF(ERROR.TYPE('損益表'!U17*4/(('資產負債表'!U20+'資產負債表'!T20)/2))=2,"無定義","n/a"))</f>
        <v/>
      </c>
      <c r="V41" s="21">
        <f>IFERROR('損益表'!V17*4/(('資產負債表'!V20+'資產負債表'!U20)/2),IF(ERROR.TYPE('損益表'!V17*4/(('資產負債表'!V20+'資產負債表'!U20)/2))=2,"無定義","n/a"))</f>
        <v/>
      </c>
      <c r="W41" s="21">
        <f>IFERROR('損益表'!W17*4/(('資產負債表'!W20+'資產負債表'!V20)/2),IF(ERROR.TYPE('損益表'!W17*4/(('資產負債表'!W20+'資產負債表'!V20)/2))=2,"無定義","n/a"))</f>
        <v/>
      </c>
      <c r="X41" s="21">
        <f>IFERROR('損益表'!X17*4/(('資產負債表'!X20+'資產負債表'!W20)/2),IF(ERROR.TYPE('損益表'!X17*4/(('資產負債表'!X20+'資產負債表'!W20)/2))=2,"無定義","n/a"))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1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1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1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1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1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1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1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1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1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1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1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1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1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1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1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1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1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1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1">
        <f>IFERROR('損益表'!C15*4*0.79/'資產負債表'!C28,IF(ERROR.TYPE('損益表'!C15*4*0.79/'資產負債表'!C28)=2,"無定義","n/a"))</f>
        <v/>
      </c>
      <c r="D43" s="21">
        <f>IFERROR('損益表'!D15*4*0.79/(('資產負債表'!D28+'資產負債表'!C28)/2),IF(ERROR.TYPE('損益表'!D15*4*0.79/(('資產負債表'!D28+'資產負債表'!C28)/2))=2,"無定義","n/a"))</f>
        <v/>
      </c>
      <c r="E43" s="21">
        <f>IFERROR('損益表'!E15*4*0.79/(('資產負債表'!E28+'資產負債表'!D28)/2),IF(ERROR.TYPE('損益表'!E15*4*0.79/(('資產負債表'!E28+'資產負債表'!D28)/2))=2,"無定義","n/a"))</f>
        <v/>
      </c>
      <c r="F43" s="21">
        <f>IFERROR('損益表'!F15*4*0.79/(('資產負債表'!F28+'資產負債表'!E28)/2),IF(ERROR.TYPE('損益表'!F15*4*0.79/(('資產負債表'!F28+'資產負債表'!E28)/2))=2,"無定義","n/a"))</f>
        <v/>
      </c>
      <c r="G43" s="21">
        <f>IFERROR('損益表'!G15*4*0.79/(('資產負債表'!G28+'資產負債表'!F28)/2),IF(ERROR.TYPE('損益表'!G15*4*0.79/(('資產負債表'!G28+'資產負債表'!F28)/2))=2,"無定義","n/a"))</f>
        <v/>
      </c>
      <c r="H43" s="21">
        <f>IFERROR('損益表'!H15*4*0.79/(('資產負債表'!H28+'資產負債表'!G28)/2),IF(ERROR.TYPE('損益表'!H15*4*0.79/(('資產負債表'!H28+'資產負債表'!G28)/2))=2,"無定義","n/a"))</f>
        <v/>
      </c>
      <c r="I43" s="21">
        <f>IFERROR('損益表'!I15*4*0.79/(('資產負債表'!I28+'資產負債表'!H28)/2),IF(ERROR.TYPE('損益表'!I15*4*0.79/(('資產負債表'!I28+'資產負債表'!H28)/2))=2,"無定義","n/a"))</f>
        <v/>
      </c>
      <c r="J43" s="21">
        <f>IFERROR('損益表'!J15*4*0.79/(('資產負債表'!J28+'資產負債表'!I28)/2),IF(ERROR.TYPE('損益表'!J15*4*0.79/(('資產負債表'!J28+'資產負債表'!I28)/2))=2,"無定義","n/a"))</f>
        <v/>
      </c>
      <c r="K43" s="21">
        <f>IFERROR('損益表'!K15*4*0.79/(('資產負債表'!K28+'資產負債表'!J28)/2),IF(ERROR.TYPE('損益表'!K15*4*0.79/(('資產負債表'!K28+'資產負債表'!J28)/2))=2,"無定義","n/a"))</f>
        <v/>
      </c>
      <c r="L43" s="21">
        <f>IFERROR('損益表'!L15*4*0.79/(('資產負債表'!L28+'資產負債表'!K28)/2),IF(ERROR.TYPE('損益表'!L15*4*0.79/(('資產負債表'!L28+'資產負債表'!K28)/2))=2,"無定義","n/a"))</f>
        <v/>
      </c>
      <c r="M43" s="21">
        <f>IFERROR('損益表'!M15*4*0.79/(('資產負債表'!M28+'資產負債表'!L28)/2),IF(ERROR.TYPE('損益表'!M15*4*0.79/(('資產負債表'!M28+'資產負債表'!L28)/2))=2,"無定義","n/a"))</f>
        <v/>
      </c>
      <c r="N43" s="21">
        <f>IFERROR('損益表'!N15*4*0.79/(('資產負債表'!N28+'資產負債表'!M28)/2),IF(ERROR.TYPE('損益表'!N15*4*0.79/(('資產負債表'!N28+'資產負債表'!M28)/2))=2,"無定義","n/a"))</f>
        <v/>
      </c>
      <c r="O43" s="21">
        <f>IFERROR('損益表'!O15*4*0.79/(('資產負債表'!O28+'資產負債表'!N28)/2),IF(ERROR.TYPE('損益表'!O15*4*0.79/(('資產負債表'!O28+'資產負債表'!N28)/2))=2,"無定義","n/a"))</f>
        <v/>
      </c>
      <c r="P43" s="21">
        <f>IFERROR('損益表'!P15*4*0.79/(('資產負債表'!P28+'資產負債表'!O28)/2),IF(ERROR.TYPE('損益表'!P15*4*0.79/(('資產負債表'!P28+'資產負債表'!O28)/2))=2,"無定義","n/a"))</f>
        <v/>
      </c>
      <c r="Q43" s="21">
        <f>IFERROR('損益表'!Q15*4*0.79/(('資產負債表'!Q28+'資產負債表'!P28)/2),IF(ERROR.TYPE('損益表'!Q15*4*0.79/(('資產負債表'!Q28+'資產負債表'!P28)/2))=2,"無定義","n/a"))</f>
        <v/>
      </c>
      <c r="R43" s="21">
        <f>IFERROR('損益表'!R15*4*0.79/(('資產負債表'!R28+'資產負債表'!Q28)/2),IF(ERROR.TYPE('損益表'!R15*4*0.79/(('資產負債表'!R28+'資產負債表'!Q28)/2))=2,"無定義","n/a"))</f>
        <v/>
      </c>
      <c r="S43" s="21">
        <f>IFERROR('損益表'!S15*4*0.79/(('資產負債表'!S28+'資產負債表'!R28)/2),IF(ERROR.TYPE('損益表'!S15*4*0.79/(('資產負債表'!S28+'資產負債表'!R28)/2))=2,"無定義","n/a"))</f>
        <v/>
      </c>
      <c r="T43" s="21">
        <f>IFERROR('損益表'!T15*4*0.79/(('資產負債表'!T28+'資產負債表'!S28)/2),IF(ERROR.TYPE('損益表'!T15*4*0.79/(('資產負債表'!T28+'資產負債表'!S28)/2))=2,"無定義","n/a"))</f>
        <v/>
      </c>
      <c r="U43" s="21">
        <f>IFERROR('損益表'!U15*4*0.79/(('資產負債表'!U28+'資產負債表'!T28)/2),IF(ERROR.TYPE('損益表'!U15*4*0.79/(('資產負債表'!U28+'資產負債表'!T28)/2))=2,"無定義","n/a"))</f>
        <v/>
      </c>
      <c r="V43" s="21">
        <f>IFERROR('損益表'!V15*4*0.79/(('資產負債表'!V28+'資產負債表'!U28)/2),IF(ERROR.TYPE('損益表'!V15*4*0.79/(('資產負債表'!V28+'資產負債表'!U28)/2))=2,"無定義","n/a"))</f>
        <v/>
      </c>
      <c r="W43" s="21">
        <f>IFERROR('損益表'!W15*4*0.79/(('資產負債表'!W28+'資產負債表'!V28)/2),IF(ERROR.TYPE('損益表'!W15*4*0.79/(('資產負債表'!W28+'資產負債表'!V28)/2))=2,"無定義","n/a"))</f>
        <v/>
      </c>
      <c r="X43" s="21">
        <f>IFERROR('損益表'!X15*4*0.79/(('資產負債表'!X28+'資產負債表'!W28)/2),IF(ERROR.TYPE('損益表'!X15*4*0.79/(('資產負債表'!X28+'資產負債表'!W28)/2))=2,"無定義","n/a"))</f>
        <v/>
      </c>
    </row>
    <row r="44">
      <c r="A44" s="19" t="inlineStr">
        <is>
          <t>▍營運效率</t>
        </is>
      </c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0" t="n"/>
      <c r="L44" s="20" t="n"/>
      <c r="M44" s="20" t="n"/>
      <c r="N44" s="20" t="n"/>
      <c r="O44" s="20" t="n"/>
      <c r="P44" s="20" t="n"/>
      <c r="Q44" s="20" t="n"/>
      <c r="R44" s="20" t="n"/>
      <c r="S44" s="20" t="n"/>
      <c r="T44" s="20" t="n"/>
      <c r="U44" s="20" t="n"/>
      <c r="V44" s="20" t="n"/>
      <c r="W44" s="20" t="n"/>
      <c r="X44" s="20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2">
        <f>IFERROR('關鍵指標'!G3/(('資產負債表'!G5+'資產負債表'!C5)/2),IF(ERROR.TYPE('關鍵指標'!G3/(('資產負債表'!G5+'資產負債表'!C5)/2))=2,"無定義","n/a"))</f>
        <v/>
      </c>
      <c r="H45" s="22">
        <f>IFERROR('關鍵指標'!H3/(('資產負債表'!H5+'資產負債表'!D5)/2),IF(ERROR.TYPE('關鍵指標'!H3/(('資產負債表'!H5+'資產負債表'!D5)/2))=2,"無定義","n/a"))</f>
        <v/>
      </c>
      <c r="I45" s="22">
        <f>IFERROR('關鍵指標'!I3/(('資產負債表'!I5+'資產負債表'!E5)/2),IF(ERROR.TYPE('關鍵指標'!I3/(('資產負債表'!I5+'資產負債表'!E5)/2))=2,"無定義","n/a"))</f>
        <v/>
      </c>
      <c r="J45" s="22">
        <f>IFERROR('關鍵指標'!J3/(('資產負債表'!J5+'資產負債表'!F5)/2),IF(ERROR.TYPE('關鍵指標'!J3/(('資產負債表'!J5+'資產負債表'!F5)/2))=2,"無定義","n/a"))</f>
        <v/>
      </c>
      <c r="K45" s="22">
        <f>IFERROR('關鍵指標'!K3/(('資產負債表'!K5+'資產負債表'!G5)/2),IF(ERROR.TYPE('關鍵指標'!K3/(('資產負債表'!K5+'資產負債表'!G5)/2))=2,"無定義","n/a"))</f>
        <v/>
      </c>
      <c r="L45" s="22">
        <f>IFERROR('關鍵指標'!L3/(('資產負債表'!L5+'資產負債表'!H5)/2),IF(ERROR.TYPE('關鍵指標'!L3/(('資產負債表'!L5+'資產負債表'!H5)/2))=2,"無定義","n/a"))</f>
        <v/>
      </c>
      <c r="M45" s="22">
        <f>IFERROR('關鍵指標'!M3/(('資產負債表'!M5+'資產負債表'!I5)/2),IF(ERROR.TYPE('關鍵指標'!M3/(('資產負債表'!M5+'資產負債表'!I5)/2))=2,"無定義","n/a"))</f>
        <v/>
      </c>
      <c r="N45" s="22">
        <f>IFERROR('關鍵指標'!N3/(('資產負債表'!N5+'資產負債表'!J5)/2),IF(ERROR.TYPE('關鍵指標'!N3/(('資產負債表'!N5+'資產負債表'!J5)/2))=2,"無定義","n/a"))</f>
        <v/>
      </c>
      <c r="O45" s="22">
        <f>IFERROR('關鍵指標'!O3/(('資產負債表'!O5+'資產負債表'!K5)/2),IF(ERROR.TYPE('關鍵指標'!O3/(('資產負債表'!O5+'資產負債表'!K5)/2))=2,"無定義","n/a"))</f>
        <v/>
      </c>
      <c r="P45" s="22">
        <f>IFERROR('關鍵指標'!P3/(('資產負債表'!P5+'資產負債表'!L5)/2),IF(ERROR.TYPE('關鍵指標'!P3/(('資產負債表'!P5+'資產負債表'!L5)/2))=2,"無定義","n/a"))</f>
        <v/>
      </c>
      <c r="Q45" s="22">
        <f>IFERROR('關鍵指標'!Q3/(('資產負債表'!Q5+'資產負債表'!M5)/2),IF(ERROR.TYPE('關鍵指標'!Q3/(('資產負債表'!Q5+'資產負債表'!M5)/2))=2,"無定義","n/a"))</f>
        <v/>
      </c>
      <c r="R45" s="22">
        <f>IFERROR('關鍵指標'!R3/(('資產負債表'!R5+'資產負債表'!N5)/2),IF(ERROR.TYPE('關鍵指標'!R3/(('資產負債表'!R5+'資產負債表'!N5)/2))=2,"無定義","n/a"))</f>
        <v/>
      </c>
      <c r="S45" s="22">
        <f>IFERROR('關鍵指標'!S3/(('資產負債表'!S5+'資產負債表'!O5)/2),IF(ERROR.TYPE('關鍵指標'!S3/(('資產負債表'!S5+'資產負債表'!O5)/2))=2,"無定義","n/a"))</f>
        <v/>
      </c>
      <c r="T45" s="22">
        <f>IFERROR('關鍵指標'!T3/(('資產負債表'!T5+'資產負債表'!P5)/2),IF(ERROR.TYPE('關鍵指標'!T3/(('資產負債表'!T5+'資產負債表'!P5)/2))=2,"無定義","n/a"))</f>
        <v/>
      </c>
      <c r="U45" s="22">
        <f>IFERROR('關鍵指標'!U3/(('資產負債表'!U5+'資產負債表'!Q5)/2),IF(ERROR.TYPE('關鍵指標'!U3/(('資產負債表'!U5+'資產負債表'!Q5)/2))=2,"無定義","n/a"))</f>
        <v/>
      </c>
      <c r="V45" s="22">
        <f>IFERROR('關鍵指標'!V3/(('資產負債表'!V5+'資產負債表'!R5)/2),IF(ERROR.TYPE('關鍵指標'!V3/(('資產負債表'!V5+'資產負債表'!R5)/2))=2,"無定義","n/a"))</f>
        <v/>
      </c>
      <c r="W45" s="22">
        <f>IFERROR('關鍵指標'!W3/(('資產負債表'!W5+'資產負債表'!S5)/2),IF(ERROR.TYPE('關鍵指標'!W3/(('資產負債表'!W5+'資產負債表'!S5)/2))=2,"無定義","n/a"))</f>
        <v/>
      </c>
      <c r="X45" s="22">
        <f>IFERROR('關鍵指標'!X3/(('資產負債表'!X5+'資產負債表'!T5)/2),IF(ERROR.TYPE('關鍵指標'!X3/(('資產負債表'!X5+'資產負債表'!T5)/2))=2,"無定義","n/a"))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22">
        <f>IFERROR('關鍵指標'!G4/(('資產負債表'!G6+'資產負債表'!C6)/2),IF(ERROR.TYPE('關鍵指標'!G4/(('資產負債表'!G6+'資產負債表'!C6)/2))=2,"無定義","n/a"))</f>
        <v/>
      </c>
      <c r="H46" s="22">
        <f>IFERROR('關鍵指標'!H4/(('資產負債表'!H6+'資產負債表'!D6)/2),IF(ERROR.TYPE('關鍵指標'!H4/(('資產負債表'!H6+'資產負債表'!D6)/2))=2,"無定義","n/a"))</f>
        <v/>
      </c>
      <c r="I46" s="22">
        <f>IFERROR('關鍵指標'!I4/(('資產負債表'!I6+'資產負債表'!E6)/2),IF(ERROR.TYPE('關鍵指標'!I4/(('資產負債表'!I6+'資產負債表'!E6)/2))=2,"無定義","n/a"))</f>
        <v/>
      </c>
      <c r="J46" s="22">
        <f>IFERROR('關鍵指標'!J4/(('資產負債表'!J6+'資產負債表'!F6)/2),IF(ERROR.TYPE('關鍵指標'!J4/(('資產負債表'!J6+'資產負債表'!F6)/2))=2,"無定義","n/a"))</f>
        <v/>
      </c>
      <c r="K46" s="22">
        <f>IFERROR('關鍵指標'!K4/(('資產負債表'!K6+'資產負債表'!G6)/2),IF(ERROR.TYPE('關鍵指標'!K4/(('資產負債表'!K6+'資產負債表'!G6)/2))=2,"無定義","n/a"))</f>
        <v/>
      </c>
      <c r="L46" s="22">
        <f>IFERROR('關鍵指標'!L4/(('資產負債表'!L6+'資產負債表'!H6)/2),IF(ERROR.TYPE('關鍵指標'!L4/(('資產負債表'!L6+'資產負債表'!H6)/2))=2,"無定義","n/a"))</f>
        <v/>
      </c>
      <c r="M46" s="22">
        <f>IFERROR('關鍵指標'!M4/(('資產負債表'!M6+'資產負債表'!I6)/2),IF(ERROR.TYPE('關鍵指標'!M4/(('資產負債表'!M6+'資產負債表'!I6)/2))=2,"無定義","n/a"))</f>
        <v/>
      </c>
      <c r="N46" s="22">
        <f>IFERROR('關鍵指標'!N4/(('資產負債表'!N6+'資產負債表'!J6)/2),IF(ERROR.TYPE('關鍵指標'!N4/(('資產負債表'!N6+'資產負債表'!J6)/2))=2,"無定義","n/a"))</f>
        <v/>
      </c>
      <c r="O46" s="22">
        <f>IFERROR('關鍵指標'!O4/(('資產負債表'!O6+'資產負債表'!K6)/2),IF(ERROR.TYPE('關鍵指標'!O4/(('資產負債表'!O6+'資產負債表'!K6)/2))=2,"無定義","n/a"))</f>
        <v/>
      </c>
      <c r="P46" s="22">
        <f>IFERROR('關鍵指標'!P4/(('資產負債表'!P6+'資產負債表'!L6)/2),IF(ERROR.TYPE('關鍵指標'!P4/(('資產負債表'!P6+'資產負債表'!L6)/2))=2,"無定義","n/a"))</f>
        <v/>
      </c>
      <c r="Q46" s="22">
        <f>IFERROR('關鍵指標'!Q4/(('資產負債表'!Q6+'資產負債表'!M6)/2),IF(ERROR.TYPE('關鍵指標'!Q4/(('資產負債表'!Q6+'資產負債表'!M6)/2))=2,"無定義","n/a"))</f>
        <v/>
      </c>
      <c r="R46" s="22">
        <f>IFERROR('關鍵指標'!R4/(('資產負債表'!R6+'資產負債表'!N6)/2),IF(ERROR.TYPE('關鍵指標'!R4/(('資產負債表'!R6+'資產負債表'!N6)/2))=2,"無定義","n/a"))</f>
        <v/>
      </c>
      <c r="S46" s="22">
        <f>IFERROR('關鍵指標'!S4/(('資產負債表'!S6+'資產負債表'!O6)/2),IF(ERROR.TYPE('關鍵指標'!S4/(('資產負債表'!S6+'資產負債表'!O6)/2))=2,"無定義","n/a"))</f>
        <v/>
      </c>
      <c r="T46" s="22">
        <f>IFERROR('關鍵指標'!T4/(('資產負債表'!T6+'資產負債表'!P6)/2),IF(ERROR.TYPE('關鍵指標'!T4/(('資產負債表'!T6+'資產負債表'!P6)/2))=2,"無定義","n/a"))</f>
        <v/>
      </c>
      <c r="U46" s="22">
        <f>IFERROR('關鍵指標'!U4/(('資產負債表'!U6+'資產負債表'!Q6)/2),IF(ERROR.TYPE('關鍵指標'!U4/(('資產負債表'!U6+'資產負債表'!Q6)/2))=2,"無定義","n/a"))</f>
        <v/>
      </c>
      <c r="V46" s="22">
        <f>IFERROR('關鍵指標'!V4/(('資產負債表'!V6+'資產負債表'!R6)/2),IF(ERROR.TYPE('關鍵指標'!V4/(('資產負債表'!V6+'資產負債表'!R6)/2))=2,"無定義","n/a"))</f>
        <v/>
      </c>
      <c r="W46" s="22">
        <f>IFERROR('關鍵指標'!W4/(('資產負債表'!W6+'資產負債表'!S6)/2),IF(ERROR.TYPE('關鍵指標'!W4/(('資產負債表'!W6+'資產負債表'!S6)/2))=2,"無定義","n/a"))</f>
        <v/>
      </c>
      <c r="X46" s="22">
        <f>IFERROR('關鍵指標'!X4/(('資產負債表'!X6+'資產負債表'!T6)/2),IF(ERROR.TYPE('關鍵指標'!X4/(('資產負債表'!X6+'資產負債表'!T6)/2))=2,"無定義","n/a"))</f>
        <v/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2">
        <f>IFERROR('關鍵指標'!G4/(('資產負債表'!G21+'資產負債表'!C21)/2),IF(ERROR.TYPE('關鍵指標'!G4/(('資產負債表'!G21+'資產負債表'!C21)/2))=2,"無定義","n/a"))</f>
        <v/>
      </c>
      <c r="H47" s="22">
        <f>IFERROR('關鍵指標'!H4/(('資產負債表'!H21+'資產負債表'!D21)/2),IF(ERROR.TYPE('關鍵指標'!H4/(('資產負債表'!H21+'資產負債表'!D21)/2))=2,"無定義","n/a"))</f>
        <v/>
      </c>
      <c r="I47" s="22">
        <f>IFERROR('關鍵指標'!I4/(('資產負債表'!I21+'資產負債表'!E21)/2),IF(ERROR.TYPE('關鍵指標'!I4/(('資產負債表'!I21+'資產負債表'!E21)/2))=2,"無定義","n/a"))</f>
        <v/>
      </c>
      <c r="J47" s="22">
        <f>IFERROR('關鍵指標'!J4/(('資產負債表'!J21+'資產負債表'!F21)/2),IF(ERROR.TYPE('關鍵指標'!J4/(('資產負債表'!J21+'資產負債表'!F21)/2))=2,"無定義","n/a"))</f>
        <v/>
      </c>
      <c r="K47" s="22">
        <f>IFERROR('關鍵指標'!K4/(('資產負債表'!K21+'資產負債表'!G21)/2),IF(ERROR.TYPE('關鍵指標'!K4/(('資產負債表'!K21+'資產負債表'!G21)/2))=2,"無定義","n/a"))</f>
        <v/>
      </c>
      <c r="L47" s="22">
        <f>IFERROR('關鍵指標'!L4/(('資產負債表'!L21+'資產負債表'!H21)/2),IF(ERROR.TYPE('關鍵指標'!L4/(('資產負債表'!L21+'資產負債表'!H21)/2))=2,"無定義","n/a"))</f>
        <v/>
      </c>
      <c r="M47" s="22">
        <f>IFERROR('關鍵指標'!M4/(('資產負債表'!M21+'資產負債表'!I21)/2),IF(ERROR.TYPE('關鍵指標'!M4/(('資產負債表'!M21+'資產負債表'!I21)/2))=2,"無定義","n/a"))</f>
        <v/>
      </c>
      <c r="N47" s="22">
        <f>IFERROR('關鍵指標'!N4/(('資產負債表'!N21+'資產負債表'!J21)/2),IF(ERROR.TYPE('關鍵指標'!N4/(('資產負債表'!N21+'資產負債表'!J21)/2))=2,"無定義","n/a"))</f>
        <v/>
      </c>
      <c r="O47" s="22">
        <f>IFERROR('關鍵指標'!O4/(('資產負債表'!O21+'資產負債表'!K21)/2),IF(ERROR.TYPE('關鍵指標'!O4/(('資產負債表'!O21+'資產負債表'!K21)/2))=2,"無定義","n/a"))</f>
        <v/>
      </c>
      <c r="P47" s="22">
        <f>IFERROR('關鍵指標'!P4/(('資產負債表'!P21+'資產負債表'!L21)/2),IF(ERROR.TYPE('關鍵指標'!P4/(('資產負債表'!P21+'資產負債表'!L21)/2))=2,"無定義","n/a"))</f>
        <v/>
      </c>
      <c r="Q47" s="22">
        <f>IFERROR('關鍵指標'!Q4/(('資產負債表'!Q21+'資產負債表'!M21)/2),IF(ERROR.TYPE('關鍵指標'!Q4/(('資產負債表'!Q21+'資產負債表'!M21)/2))=2,"無定義","n/a"))</f>
        <v/>
      </c>
      <c r="R47" s="22">
        <f>IFERROR('關鍵指標'!R4/(('資產負債表'!R21+'資產負債表'!N21)/2),IF(ERROR.TYPE('關鍵指標'!R4/(('資產負債表'!R21+'資產負債表'!N21)/2))=2,"無定義","n/a"))</f>
        <v/>
      </c>
      <c r="S47" s="22">
        <f>IFERROR('關鍵指標'!S4/(('資產負債表'!S21+'資產負債表'!O21)/2),IF(ERROR.TYPE('關鍵指標'!S4/(('資產負債表'!S21+'資產負債表'!O21)/2))=2,"無定義","n/a"))</f>
        <v/>
      </c>
      <c r="T47" s="22">
        <f>IFERROR('關鍵指標'!T4/(('資產負債表'!T21+'資產負債表'!P21)/2),IF(ERROR.TYPE('關鍵指標'!T4/(('資產負債表'!T21+'資產負債表'!P21)/2))=2,"無定義","n/a"))</f>
        <v/>
      </c>
      <c r="U47" s="22">
        <f>IFERROR('關鍵指標'!U4/(('資產負債表'!U21+'資產負債表'!Q21)/2),IF(ERROR.TYPE('關鍵指標'!U4/(('資產負債表'!U21+'資產負債表'!Q21)/2))=2,"無定義","n/a"))</f>
        <v/>
      </c>
      <c r="V47" s="22">
        <f>IFERROR('關鍵指標'!V4/(('資產負債表'!V21+'資產負債表'!R21)/2),IF(ERROR.TYPE('關鍵指標'!V4/(('資產負債表'!V21+'資產負債表'!R21)/2))=2,"無定義","n/a"))</f>
        <v/>
      </c>
      <c r="W47" s="22">
        <f>IFERROR('關鍵指標'!W4/(('資產負債表'!W21+'資產負債表'!S21)/2),IF(ERROR.TYPE('關鍵指標'!W4/(('資產負債表'!W21+'資產負債表'!S21)/2))=2,"無定義","n/a"))</f>
        <v/>
      </c>
      <c r="X47" s="22">
        <f>IFERROR('關鍵指標'!X4/(('資產負債表'!X21+'資產負債表'!T21)/2),IF(ERROR.TYPE('關鍵指標'!X4/(('資產負債表'!X21+'資產負債表'!T21)/2))=2,"無定義","n/a"))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2">
        <f>IFERROR('關鍵指標'!G3/(('資產負債表'!G16+'資產負債表'!C16)/2),IF(ERROR.TYPE('關鍵指標'!G3/(('資產負債表'!G16+'資產負債表'!C16)/2))=2,"無定義","n/a"))</f>
        <v/>
      </c>
      <c r="H48" s="22">
        <f>IFERROR('關鍵指標'!H3/(('資產負債表'!H16+'資產負債表'!D16)/2),IF(ERROR.TYPE('關鍵指標'!H3/(('資產負債表'!H16+'資產負債表'!D16)/2))=2,"無定義","n/a"))</f>
        <v/>
      </c>
      <c r="I48" s="22">
        <f>IFERROR('關鍵指標'!I3/(('資產負債表'!I16+'資產負債表'!E16)/2),IF(ERROR.TYPE('關鍵指標'!I3/(('資產負債表'!I16+'資產負債表'!E16)/2))=2,"無定義","n/a"))</f>
        <v/>
      </c>
      <c r="J48" s="22">
        <f>IFERROR('關鍵指標'!J3/(('資產負債表'!J16+'資產負債表'!F16)/2),IF(ERROR.TYPE('關鍵指標'!J3/(('資產負債表'!J16+'資產負債表'!F16)/2))=2,"無定義","n/a"))</f>
        <v/>
      </c>
      <c r="K48" s="22">
        <f>IFERROR('關鍵指標'!K3/(('資產負債表'!K16+'資產負債表'!G16)/2),IF(ERROR.TYPE('關鍵指標'!K3/(('資產負債表'!K16+'資產負債表'!G16)/2))=2,"無定義","n/a"))</f>
        <v/>
      </c>
      <c r="L48" s="22">
        <f>IFERROR('關鍵指標'!L3/(('資產負債表'!L16+'資產負債表'!H16)/2),IF(ERROR.TYPE('關鍵指標'!L3/(('資產負債表'!L16+'資產負債表'!H16)/2))=2,"無定義","n/a"))</f>
        <v/>
      </c>
      <c r="M48" s="22">
        <f>IFERROR('關鍵指標'!M3/(('資產負債表'!M16+'資產負債表'!I16)/2),IF(ERROR.TYPE('關鍵指標'!M3/(('資產負債表'!M16+'資產負債表'!I16)/2))=2,"無定義","n/a"))</f>
        <v/>
      </c>
      <c r="N48" s="22">
        <f>IFERROR('關鍵指標'!N3/(('資產負債表'!N16+'資產負債表'!J16)/2),IF(ERROR.TYPE('關鍵指標'!N3/(('資產負債表'!N16+'資產負債表'!J16)/2))=2,"無定義","n/a"))</f>
        <v/>
      </c>
      <c r="O48" s="22">
        <f>IFERROR('關鍵指標'!O3/(('資產負債表'!O16+'資產負債表'!K16)/2),IF(ERROR.TYPE('關鍵指標'!O3/(('資產負債表'!O16+'資產負債表'!K16)/2))=2,"無定義","n/a"))</f>
        <v/>
      </c>
      <c r="P48" s="22">
        <f>IFERROR('關鍵指標'!P3/(('資產負債表'!P16+'資產負債表'!L16)/2),IF(ERROR.TYPE('關鍵指標'!P3/(('資產負債表'!P16+'資產負債表'!L16)/2))=2,"無定義","n/a"))</f>
        <v/>
      </c>
      <c r="Q48" s="22">
        <f>IFERROR('關鍵指標'!Q3/(('資產負債表'!Q16+'資產負債表'!M16)/2),IF(ERROR.TYPE('關鍵指標'!Q3/(('資產負債表'!Q16+'資產負債表'!M16)/2))=2,"無定義","n/a"))</f>
        <v/>
      </c>
      <c r="R48" s="22">
        <f>IFERROR('關鍵指標'!R3/(('資產負債表'!R16+'資產負債表'!N16)/2),IF(ERROR.TYPE('關鍵指標'!R3/(('資產負債表'!R16+'資產負債表'!N16)/2))=2,"無定義","n/a"))</f>
        <v/>
      </c>
      <c r="S48" s="22">
        <f>IFERROR('關鍵指標'!S3/(('資產負債表'!S16+'資產負債表'!O16)/2),IF(ERROR.TYPE('關鍵指標'!S3/(('資產負債表'!S16+'資產負債表'!O16)/2))=2,"無定義","n/a"))</f>
        <v/>
      </c>
      <c r="T48" s="22">
        <f>IFERROR('關鍵指標'!T3/(('資產負債表'!T16+'資產負債表'!P16)/2),IF(ERROR.TYPE('關鍵指標'!T3/(('資產負債表'!T16+'資產負債表'!P16)/2))=2,"無定義","n/a"))</f>
        <v/>
      </c>
      <c r="U48" s="22">
        <f>IFERROR('關鍵指標'!U3/(('資產負債表'!U16+'資產負債表'!Q16)/2),IF(ERROR.TYPE('關鍵指標'!U3/(('資產負債表'!U16+'資產負債表'!Q16)/2))=2,"無定義","n/a"))</f>
        <v/>
      </c>
      <c r="V48" s="22">
        <f>IFERROR('關鍵指標'!V3/(('資產負債表'!V16+'資產負債表'!R16)/2),IF(ERROR.TYPE('關鍵指標'!V3/(('資產負債表'!V16+'資產負債表'!R16)/2))=2,"無定義","n/a"))</f>
        <v/>
      </c>
      <c r="W48" s="22">
        <f>IFERROR('關鍵指標'!W3/(('資產負債表'!W16+'資產負債表'!S16)/2),IF(ERROR.TYPE('關鍵指標'!W3/(('資產負債表'!W16+'資產負債表'!S16)/2))=2,"無定義","n/a"))</f>
        <v/>
      </c>
      <c r="X48" s="22">
        <f>IFERROR('關鍵指標'!X3/(('資產負債表'!X16+'資產負債表'!T16)/2),IF(ERROR.TYPE('關鍵指標'!X3/(('資產負債表'!X16+'資產負債表'!T16)/2))=2,"無定義","n/a"))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2">
        <f>IFERROR('關鍵指標'!G3/(('資產負債表'!G20+'資產負債表'!C20)/2),IF(ERROR.TYPE('關鍵指標'!G3/(('資產負債表'!G20+'資產負債表'!C20)/2))=2,"無定義","n/a"))</f>
        <v/>
      </c>
      <c r="H49" s="22">
        <f>IFERROR('關鍵指標'!H3/(('資產負債表'!H20+'資產負債表'!D20)/2),IF(ERROR.TYPE('關鍵指標'!H3/(('資產負債表'!H20+'資產負債表'!D20)/2))=2,"無定義","n/a"))</f>
        <v/>
      </c>
      <c r="I49" s="22">
        <f>IFERROR('關鍵指標'!I3/(('資產負債表'!I20+'資產負債表'!E20)/2),IF(ERROR.TYPE('關鍵指標'!I3/(('資產負債表'!I20+'資產負債表'!E20)/2))=2,"無定義","n/a"))</f>
        <v/>
      </c>
      <c r="J49" s="22">
        <f>IFERROR('關鍵指標'!J3/(('資產負債表'!J20+'資產負債表'!F20)/2),IF(ERROR.TYPE('關鍵指標'!J3/(('資產負債表'!J20+'資產負債表'!F20)/2))=2,"無定義","n/a"))</f>
        <v/>
      </c>
      <c r="K49" s="22">
        <f>IFERROR('關鍵指標'!K3/(('資產負債表'!K20+'資產負債表'!G20)/2),IF(ERROR.TYPE('關鍵指標'!K3/(('資產負債表'!K20+'資產負債表'!G20)/2))=2,"無定義","n/a"))</f>
        <v/>
      </c>
      <c r="L49" s="22">
        <f>IFERROR('關鍵指標'!L3/(('資產負債表'!L20+'資產負債表'!H20)/2),IF(ERROR.TYPE('關鍵指標'!L3/(('資產負債表'!L20+'資產負債表'!H20)/2))=2,"無定義","n/a"))</f>
        <v/>
      </c>
      <c r="M49" s="22">
        <f>IFERROR('關鍵指標'!M3/(('資產負債表'!M20+'資產負債表'!I20)/2),IF(ERROR.TYPE('關鍵指標'!M3/(('資產負債表'!M20+'資產負債表'!I20)/2))=2,"無定義","n/a"))</f>
        <v/>
      </c>
      <c r="N49" s="22">
        <f>IFERROR('關鍵指標'!N3/(('資產負債表'!N20+'資產負債表'!J20)/2),IF(ERROR.TYPE('關鍵指標'!N3/(('資產負債表'!N20+'資產負債表'!J20)/2))=2,"無定義","n/a"))</f>
        <v/>
      </c>
      <c r="O49" s="22">
        <f>IFERROR('關鍵指標'!O3/(('資產負債表'!O20+'資產負債表'!K20)/2),IF(ERROR.TYPE('關鍵指標'!O3/(('資產負債表'!O20+'資產負債表'!K20)/2))=2,"無定義","n/a"))</f>
        <v/>
      </c>
      <c r="P49" s="22">
        <f>IFERROR('關鍵指標'!P3/(('資產負債表'!P20+'資產負債表'!L20)/2),IF(ERROR.TYPE('關鍵指標'!P3/(('資產負債表'!P20+'資產負債表'!L20)/2))=2,"無定義","n/a"))</f>
        <v/>
      </c>
      <c r="Q49" s="22">
        <f>IFERROR('關鍵指標'!Q3/(('資產負債表'!Q20+'資產負債表'!M20)/2),IF(ERROR.TYPE('關鍵指標'!Q3/(('資產負債表'!Q20+'資產負債表'!M20)/2))=2,"無定義","n/a"))</f>
        <v/>
      </c>
      <c r="R49" s="22">
        <f>IFERROR('關鍵指標'!R3/(('資產負債表'!R20+'資產負債表'!N20)/2),IF(ERROR.TYPE('關鍵指標'!R3/(('資產負債表'!R20+'資產負債表'!N20)/2))=2,"無定義","n/a"))</f>
        <v/>
      </c>
      <c r="S49" s="22">
        <f>IFERROR('關鍵指標'!S3/(('資產負債表'!S20+'資產負債表'!O20)/2),IF(ERROR.TYPE('關鍵指標'!S3/(('資產負債表'!S20+'資產負債表'!O20)/2))=2,"無定義","n/a"))</f>
        <v/>
      </c>
      <c r="T49" s="22">
        <f>IFERROR('關鍵指標'!T3/(('資產負債表'!T20+'資產負債表'!P20)/2),IF(ERROR.TYPE('關鍵指標'!T3/(('資產負債表'!T20+'資產負債表'!P20)/2))=2,"無定義","n/a"))</f>
        <v/>
      </c>
      <c r="U49" s="22">
        <f>IFERROR('關鍵指標'!U3/(('資產負債表'!U20+'資產負債表'!Q20)/2),IF(ERROR.TYPE('關鍵指標'!U3/(('資產負債表'!U20+'資產負債表'!Q20)/2))=2,"無定義","n/a"))</f>
        <v/>
      </c>
      <c r="V49" s="22">
        <f>IFERROR('關鍵指標'!V3/(('資產負債表'!V20+'資產負債表'!R20)/2),IF(ERROR.TYPE('關鍵指標'!V3/(('資產負債表'!V20+'資產負債表'!R20)/2))=2,"無定義","n/a"))</f>
        <v/>
      </c>
      <c r="W49" s="22">
        <f>IFERROR('關鍵指標'!W3/(('資產負債表'!W20+'資產負債表'!S20)/2),IF(ERROR.TYPE('關鍵指標'!W3/(('資產負債表'!W20+'資產負債表'!S20)/2))=2,"無定義","n/a"))</f>
        <v/>
      </c>
      <c r="X49" s="22">
        <f>IFERROR('關鍵指標'!X3/(('資產負債表'!X20+'資產負債表'!T20)/2),IF(ERROR.TYPE('關鍵指標'!X3/(('資產負債表'!X20+'資產負債表'!T20)/2))=2,"無定義","n/a"))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2">
        <f>IFERROR('損益表'!C2*4/'資產負債表'!C20,IF(ERROR.TYPE('損益表'!C2*4/'資產負債表'!C20)=2,"無定義","n/a"))</f>
        <v/>
      </c>
      <c r="D50" s="22">
        <f>IFERROR('損益表'!D2*4/(('資產負債表'!D20+'資產負債表'!C20)/2),IF(ERROR.TYPE('損益表'!D2*4/(('資產負債表'!D20+'資產負債表'!C20)/2))=2,"無定義","n/a"))</f>
        <v/>
      </c>
      <c r="E50" s="22">
        <f>IFERROR('損益表'!E2*4/(('資產負債表'!E20+'資產負債表'!D20)/2),IF(ERROR.TYPE('損益表'!E2*4/(('資產負債表'!E20+'資產負債表'!D20)/2))=2,"無定義","n/a"))</f>
        <v/>
      </c>
      <c r="F50" s="22">
        <f>IFERROR('損益表'!F2*4/(('資產負債表'!F20+'資產負債表'!E20)/2),IF(ERROR.TYPE('損益表'!F2*4/(('資產負債表'!F20+'資產負債表'!E20)/2))=2,"無定義","n/a"))</f>
        <v/>
      </c>
      <c r="G50" s="22">
        <f>IFERROR('損益表'!G2*4/(('資產負債表'!G20+'資產負債表'!F20)/2),IF(ERROR.TYPE('損益表'!G2*4/(('資產負債表'!G20+'資產負債表'!F20)/2))=2,"無定義","n/a"))</f>
        <v/>
      </c>
      <c r="H50" s="22">
        <f>IFERROR('損益表'!H2*4/(('資產負債表'!H20+'資產負債表'!G20)/2),IF(ERROR.TYPE('損益表'!H2*4/(('資產負債表'!H20+'資產負債表'!G20)/2))=2,"無定義","n/a"))</f>
        <v/>
      </c>
      <c r="I50" s="22">
        <f>IFERROR('損益表'!I2*4/(('資產負債表'!I20+'資產負債表'!H20)/2),IF(ERROR.TYPE('損益表'!I2*4/(('資產負債表'!I20+'資產負債表'!H20)/2))=2,"無定義","n/a"))</f>
        <v/>
      </c>
      <c r="J50" s="22">
        <f>IFERROR('損益表'!J2*4/(('資產負債表'!J20+'資產負債表'!I20)/2),IF(ERROR.TYPE('損益表'!J2*4/(('資產負債表'!J20+'資產負債表'!I20)/2))=2,"無定義","n/a"))</f>
        <v/>
      </c>
      <c r="K50" s="22">
        <f>IFERROR('損益表'!K2*4/(('資產負債表'!K20+'資產負債表'!J20)/2),IF(ERROR.TYPE('損益表'!K2*4/(('資產負債表'!K20+'資產負債表'!J20)/2))=2,"無定義","n/a"))</f>
        <v/>
      </c>
      <c r="L50" s="22">
        <f>IFERROR('損益表'!L2*4/(('資產負債表'!L20+'資產負債表'!K20)/2),IF(ERROR.TYPE('損益表'!L2*4/(('資產負債表'!L20+'資產負債表'!K20)/2))=2,"無定義","n/a"))</f>
        <v/>
      </c>
      <c r="M50" s="22">
        <f>IFERROR('損益表'!M2*4/(('資產負債表'!M20+'資產負債表'!L20)/2),IF(ERROR.TYPE('損益表'!M2*4/(('資產負債表'!M20+'資產負債表'!L20)/2))=2,"無定義","n/a"))</f>
        <v/>
      </c>
      <c r="N50" s="22">
        <f>IFERROR('損益表'!N2*4/(('資產負債表'!N20+'資產負債表'!M20)/2),IF(ERROR.TYPE('損益表'!N2*4/(('資產負債表'!N20+'資產負債表'!M20)/2))=2,"無定義","n/a"))</f>
        <v/>
      </c>
      <c r="O50" s="22">
        <f>IFERROR('損益表'!O2*4/(('資產負債表'!O20+'資產負債表'!N20)/2),IF(ERROR.TYPE('損益表'!O2*4/(('資產負債表'!O20+'資產負債表'!N20)/2))=2,"無定義","n/a"))</f>
        <v/>
      </c>
      <c r="P50" s="22">
        <f>IFERROR('損益表'!P2*4/(('資產負債表'!P20+'資產負債表'!O20)/2),IF(ERROR.TYPE('損益表'!P2*4/(('資產負債表'!P20+'資產負債表'!O20)/2))=2,"無定義","n/a"))</f>
        <v/>
      </c>
      <c r="Q50" s="22">
        <f>IFERROR('損益表'!Q2*4/(('資產負債表'!Q20+'資產負債表'!P20)/2),IF(ERROR.TYPE('損益表'!Q2*4/(('資產負債表'!Q20+'資產負債表'!P20)/2))=2,"無定義","n/a"))</f>
        <v/>
      </c>
      <c r="R50" s="22">
        <f>IFERROR('損益表'!R2*4/(('資產負債表'!R20+'資產負債表'!Q20)/2),IF(ERROR.TYPE('損益表'!R2*4/(('資產負債表'!R20+'資產負債表'!Q20)/2))=2,"無定義","n/a"))</f>
        <v/>
      </c>
      <c r="S50" s="22">
        <f>IFERROR('損益表'!S2*4/(('資產負債表'!S20+'資產負債表'!R20)/2),IF(ERROR.TYPE('損益表'!S2*4/(('資產負債表'!S20+'資產負債表'!R20)/2))=2,"無定義","n/a"))</f>
        <v/>
      </c>
      <c r="T50" s="22">
        <f>IFERROR('損益表'!T2*4/(('資產負債表'!T20+'資產負債表'!S20)/2),IF(ERROR.TYPE('損益表'!T2*4/(('資產負債表'!T20+'資產負債表'!S20)/2))=2,"無定義","n/a"))</f>
        <v/>
      </c>
      <c r="U50" s="22">
        <f>IFERROR('損益表'!U2*4/(('資產負債表'!U20+'資產負債表'!T20)/2),IF(ERROR.TYPE('損益表'!U2*4/(('資產負債表'!U20+'資產負債表'!T20)/2))=2,"無定義","n/a"))</f>
        <v/>
      </c>
      <c r="V50" s="22">
        <f>IFERROR('損益表'!V2*4/(('資產負債表'!V20+'資產負債表'!U20)/2),IF(ERROR.TYPE('損益表'!V2*4/(('資產負債表'!V20+'資產負債表'!U20)/2))=2,"無定義","n/a"))</f>
        <v/>
      </c>
      <c r="W50" s="22">
        <f>IFERROR('損益表'!W2*4/(('資產負債表'!W20+'資產負債表'!V20)/2),IF(ERROR.TYPE('損益表'!W2*4/(('資產負債表'!W20+'資產負債表'!V20)/2))=2,"無定義","n/a"))</f>
        <v/>
      </c>
      <c r="X50" s="22">
        <f>IFERROR('損益表'!X2*4/(('資產負債表'!X20+'資產負債表'!W20)/2),IF(ERROR.TYPE('損益表'!X2*4/(('資產負債表'!X20+'資產負債表'!W20)/2))=2,"無定義","n/a"))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3">
        <f>IFERROR((('資產負債表'!G5+'資產負債表'!C5)/2)/'關鍵指標'!G3*365,IF(ERROR.TYPE((('資產負債表'!G5+'資產負債表'!C5)/2)/'關鍵指標'!G3*365)=2,"無定義","n/a"))</f>
        <v/>
      </c>
      <c r="H51" s="23">
        <f>IFERROR((('資產負債表'!H5+'資產負債表'!D5)/2)/'關鍵指標'!H3*365,IF(ERROR.TYPE((('資產負債表'!H5+'資產負債表'!D5)/2)/'關鍵指標'!H3*365)=2,"無定義","n/a"))</f>
        <v/>
      </c>
      <c r="I51" s="23">
        <f>IFERROR((('資產負債表'!I5+'資產負債表'!E5)/2)/'關鍵指標'!I3*365,IF(ERROR.TYPE((('資產負債表'!I5+'資產負債表'!E5)/2)/'關鍵指標'!I3*365)=2,"無定義","n/a"))</f>
        <v/>
      </c>
      <c r="J51" s="23">
        <f>IFERROR((('資產負債表'!J5+'資產負債表'!F5)/2)/'關鍵指標'!J3*365,IF(ERROR.TYPE((('資產負債表'!J5+'資產負債表'!F5)/2)/'關鍵指標'!J3*365)=2,"無定義","n/a"))</f>
        <v/>
      </c>
      <c r="K51" s="23">
        <f>IFERROR((('資產負債表'!K5+'資產負債表'!G5)/2)/'關鍵指標'!K3*365,IF(ERROR.TYPE((('資產負債表'!K5+'資產負債表'!G5)/2)/'關鍵指標'!K3*365)=2,"無定義","n/a"))</f>
        <v/>
      </c>
      <c r="L51" s="23">
        <f>IFERROR((('資產負債表'!L5+'資產負債表'!H5)/2)/'關鍵指標'!L3*365,IF(ERROR.TYPE((('資產負債表'!L5+'資產負債表'!H5)/2)/'關鍵指標'!L3*365)=2,"無定義","n/a"))</f>
        <v/>
      </c>
      <c r="M51" s="23">
        <f>IFERROR((('資產負債表'!M5+'資產負債表'!I5)/2)/'關鍵指標'!M3*365,IF(ERROR.TYPE((('資產負債表'!M5+'資產負債表'!I5)/2)/'關鍵指標'!M3*365)=2,"無定義","n/a"))</f>
        <v/>
      </c>
      <c r="N51" s="23">
        <f>IFERROR((('資產負債表'!N5+'資產負債表'!J5)/2)/'關鍵指標'!N3*365,IF(ERROR.TYPE((('資產負債表'!N5+'資產負債表'!J5)/2)/'關鍵指標'!N3*365)=2,"無定義","n/a"))</f>
        <v/>
      </c>
      <c r="O51" s="23">
        <f>IFERROR((('資產負債表'!O5+'資產負債表'!K5)/2)/'關鍵指標'!O3*365,IF(ERROR.TYPE((('資產負債表'!O5+'資產負債表'!K5)/2)/'關鍵指標'!O3*365)=2,"無定義","n/a"))</f>
        <v/>
      </c>
      <c r="P51" s="23">
        <f>IFERROR((('資產負債表'!P5+'資產負債表'!L5)/2)/'關鍵指標'!P3*365,IF(ERROR.TYPE((('資產負債表'!P5+'資產負債表'!L5)/2)/'關鍵指標'!P3*365)=2,"無定義","n/a"))</f>
        <v/>
      </c>
      <c r="Q51" s="23">
        <f>IFERROR((('資產負債表'!Q5+'資產負債表'!M5)/2)/'關鍵指標'!Q3*365,IF(ERROR.TYPE((('資產負債表'!Q5+'資產負債表'!M5)/2)/'關鍵指標'!Q3*365)=2,"無定義","n/a"))</f>
        <v/>
      </c>
      <c r="R51" s="23">
        <f>IFERROR((('資產負債表'!R5+'資產負債表'!N5)/2)/'關鍵指標'!R3*365,IF(ERROR.TYPE((('資產負債表'!R5+'資產負債表'!N5)/2)/'關鍵指標'!R3*365)=2,"無定義","n/a"))</f>
        <v/>
      </c>
      <c r="S51" s="23">
        <f>IFERROR((('資產負債表'!S5+'資產負債表'!O5)/2)/'關鍵指標'!S3*365,IF(ERROR.TYPE((('資產負債表'!S5+'資產負債表'!O5)/2)/'關鍵指標'!S3*365)=2,"無定義","n/a"))</f>
        <v/>
      </c>
      <c r="T51" s="23">
        <f>IFERROR((('資產負債表'!T5+'資產負債表'!P5)/2)/'關鍵指標'!T3*365,IF(ERROR.TYPE((('資產負債表'!T5+'資產負債表'!P5)/2)/'關鍵指標'!T3*365)=2,"無定義","n/a"))</f>
        <v/>
      </c>
      <c r="U51" s="23">
        <f>IFERROR((('資產負債表'!U5+'資產負債表'!Q5)/2)/'關鍵指標'!U3*365,IF(ERROR.TYPE((('資產負債表'!U5+'資產負債表'!Q5)/2)/'關鍵指標'!U3*365)=2,"無定義","n/a"))</f>
        <v/>
      </c>
      <c r="V51" s="23">
        <f>IFERROR((('資產負債表'!V5+'資產負債表'!R5)/2)/'關鍵指標'!V3*365,IF(ERROR.TYPE((('資產負債表'!V5+'資產負債表'!R5)/2)/'關鍵指標'!V3*365)=2,"無定義","n/a"))</f>
        <v/>
      </c>
      <c r="W51" s="23">
        <f>IFERROR((('資產負債表'!W5+'資產負債表'!S5)/2)/'關鍵指標'!W3*365,IF(ERROR.TYPE((('資產負債表'!W5+'資產負債表'!S5)/2)/'關鍵指標'!W3*365)=2,"無定義","n/a"))</f>
        <v/>
      </c>
      <c r="X51" s="23">
        <f>IFERROR((('資產負債表'!X5+'資產負債表'!T5)/2)/'關鍵指標'!X3*365,IF(ERROR.TYPE((('資產負債表'!X5+'資產負債表'!T5)/2)/'關鍵指標'!X3*365)=2,"無定義","n/a"))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3">
        <f>IFERROR('資產負債表'!C5/'損益表'!C2*91.25,IF(ERROR.TYPE('資產負債表'!C5/'損益表'!C2*91.25)=2,"無定義","n/a"))</f>
        <v/>
      </c>
      <c r="D52" s="23">
        <f>IFERROR((('資產負債表'!D5+'資產負債表'!C5)/2)/'損益表'!D2*91.25,IF(ERROR.TYPE((('資產負債表'!D5+'資產負債表'!C5)/2)/'損益表'!D2*91.25)=2,"無定義","n/a"))</f>
        <v/>
      </c>
      <c r="E52" s="23">
        <f>IFERROR((('資產負債表'!E5+'資產負債表'!D5)/2)/'損益表'!E2*91.25,IF(ERROR.TYPE((('資產負債表'!E5+'資產負債表'!D5)/2)/'損益表'!E2*91.25)=2,"無定義","n/a"))</f>
        <v/>
      </c>
      <c r="F52" s="23">
        <f>IFERROR((('資產負債表'!F5+'資產負債表'!E5)/2)/'損益表'!F2*91.25,IF(ERROR.TYPE((('資產負債表'!F5+'資產負債表'!E5)/2)/'損益表'!F2*91.25)=2,"無定義","n/a"))</f>
        <v/>
      </c>
      <c r="G52" s="23">
        <f>IFERROR((('資產負債表'!G5+'資產負債表'!F5)/2)/'損益表'!G2*91.25,IF(ERROR.TYPE((('資產負債表'!G5+'資產負債表'!F5)/2)/'損益表'!G2*91.25)=2,"無定義","n/a"))</f>
        <v/>
      </c>
      <c r="H52" s="23">
        <f>IFERROR((('資產負債表'!H5+'資產負債表'!G5)/2)/'損益表'!H2*91.25,IF(ERROR.TYPE((('資產負債表'!H5+'資產負債表'!G5)/2)/'損益表'!H2*91.25)=2,"無定義","n/a"))</f>
        <v/>
      </c>
      <c r="I52" s="23">
        <f>IFERROR((('資產負債表'!I5+'資產負債表'!H5)/2)/'損益表'!I2*91.25,IF(ERROR.TYPE((('資產負債表'!I5+'資產負債表'!H5)/2)/'損益表'!I2*91.25)=2,"無定義","n/a"))</f>
        <v/>
      </c>
      <c r="J52" s="23">
        <f>IFERROR((('資產負債表'!J5+'資產負債表'!I5)/2)/'損益表'!J2*91.25,IF(ERROR.TYPE((('資產負債表'!J5+'資產負債表'!I5)/2)/'損益表'!J2*91.25)=2,"無定義","n/a"))</f>
        <v/>
      </c>
      <c r="K52" s="23">
        <f>IFERROR((('資產負債表'!K5+'資產負債表'!J5)/2)/'損益表'!K2*91.25,IF(ERROR.TYPE((('資產負債表'!K5+'資產負債表'!J5)/2)/'損益表'!K2*91.25)=2,"無定義","n/a"))</f>
        <v/>
      </c>
      <c r="L52" s="23">
        <f>IFERROR((('資產負債表'!L5+'資產負債表'!K5)/2)/'損益表'!L2*91.25,IF(ERROR.TYPE((('資產負債表'!L5+'資產負債表'!K5)/2)/'損益表'!L2*91.25)=2,"無定義","n/a"))</f>
        <v/>
      </c>
      <c r="M52" s="23">
        <f>IFERROR((('資產負債表'!M5+'資產負債表'!L5)/2)/'損益表'!M2*91.25,IF(ERROR.TYPE((('資產負債表'!M5+'資產負債表'!L5)/2)/'損益表'!M2*91.25)=2,"無定義","n/a"))</f>
        <v/>
      </c>
      <c r="N52" s="23">
        <f>IFERROR((('資產負債表'!N5+'資產負債表'!M5)/2)/'損益表'!N2*91.25,IF(ERROR.TYPE((('資產負債表'!N5+'資產負債表'!M5)/2)/'損益表'!N2*91.25)=2,"無定義","n/a"))</f>
        <v/>
      </c>
      <c r="O52" s="23">
        <f>IFERROR((('資產負債表'!O5+'資產負債表'!N5)/2)/'損益表'!O2*91.25,IF(ERROR.TYPE((('資產負債表'!O5+'資產負債表'!N5)/2)/'損益表'!O2*91.25)=2,"無定義","n/a"))</f>
        <v/>
      </c>
      <c r="P52" s="23">
        <f>IFERROR((('資產負債表'!P5+'資產負債表'!O5)/2)/'損益表'!P2*91.25,IF(ERROR.TYPE((('資產負債表'!P5+'資產負債表'!O5)/2)/'損益表'!P2*91.25)=2,"無定義","n/a"))</f>
        <v/>
      </c>
      <c r="Q52" s="23">
        <f>IFERROR((('資產負債表'!Q5+'資產負債表'!P5)/2)/'損益表'!Q2*91.25,IF(ERROR.TYPE((('資產負債表'!Q5+'資產負債表'!P5)/2)/'損益表'!Q2*91.25)=2,"無定義","n/a"))</f>
        <v/>
      </c>
      <c r="R52" s="23">
        <f>IFERROR((('資產負債表'!R5+'資產負債表'!Q5)/2)/'損益表'!R2*91.25,IF(ERROR.TYPE((('資產負債表'!R5+'資產負債表'!Q5)/2)/'損益表'!R2*91.25)=2,"無定義","n/a"))</f>
        <v/>
      </c>
      <c r="S52" s="23">
        <f>IFERROR((('資產負債表'!S5+'資產負債表'!R5)/2)/'損益表'!S2*91.25,IF(ERROR.TYPE((('資產負債表'!S5+'資產負債表'!R5)/2)/'損益表'!S2*91.25)=2,"無定義","n/a"))</f>
        <v/>
      </c>
      <c r="T52" s="23">
        <f>IFERROR((('資產負債表'!T5+'資產負債表'!S5)/2)/'損益表'!T2*91.25,IF(ERROR.TYPE((('資產負債表'!T5+'資產負債表'!S5)/2)/'損益表'!T2*91.25)=2,"無定義","n/a"))</f>
        <v/>
      </c>
      <c r="U52" s="23">
        <f>IFERROR((('資產負債表'!U5+'資產負債表'!T5)/2)/'損益表'!U2*91.25,IF(ERROR.TYPE((('資產負債表'!U5+'資產負債表'!T5)/2)/'損益表'!U2*91.25)=2,"無定義","n/a"))</f>
        <v/>
      </c>
      <c r="V52" s="23">
        <f>IFERROR((('資產負債表'!V5+'資產負債表'!U5)/2)/'損益表'!V2*91.25,IF(ERROR.TYPE((('資產負債表'!V5+'資產負債表'!U5)/2)/'損益表'!V2*91.25)=2,"無定義","n/a"))</f>
        <v/>
      </c>
      <c r="W52" s="23">
        <f>IFERROR((('資產負債表'!W5+'資產負債表'!V5)/2)/'損益表'!W2*91.25,IF(ERROR.TYPE((('資產負債表'!W5+'資產負債表'!V5)/2)/'損益表'!W2*91.25)=2,"無定義","n/a"))</f>
        <v/>
      </c>
      <c r="X52" s="23">
        <f>IFERROR((('資產負債表'!X5+'資產負債表'!W5)/2)/'損益表'!X2*91.25,IF(ERROR.TYPE((('資產負債表'!X5+'資產負債表'!W5)/2)/'損益表'!X2*91.25)=2,"無定義","n/a"))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23">
        <f>IFERROR((('資產負債表'!G6+'資產負債表'!C6)/2)/'關鍵指標'!G4*365,IF(ERROR.TYPE((('資產負債表'!G6+'資產負債表'!C6)/2)/'關鍵指標'!G4*365)=2,"無定義","n/a"))</f>
        <v/>
      </c>
      <c r="H53" s="23">
        <f>IFERROR((('資產負債表'!H6+'資產負債表'!D6)/2)/'關鍵指標'!H4*365,IF(ERROR.TYPE((('資產負債表'!H6+'資產負債表'!D6)/2)/'關鍵指標'!H4*365)=2,"無定義","n/a"))</f>
        <v/>
      </c>
      <c r="I53" s="23">
        <f>IFERROR((('資產負債表'!I6+'資產負債表'!E6)/2)/'關鍵指標'!I4*365,IF(ERROR.TYPE((('資產負債表'!I6+'資產負債表'!E6)/2)/'關鍵指標'!I4*365)=2,"無定義","n/a"))</f>
        <v/>
      </c>
      <c r="J53" s="23">
        <f>IFERROR((('資產負債表'!J6+'資產負債表'!F6)/2)/'關鍵指標'!J4*365,IF(ERROR.TYPE((('資產負債表'!J6+'資產負債表'!F6)/2)/'關鍵指標'!J4*365)=2,"無定義","n/a"))</f>
        <v/>
      </c>
      <c r="K53" s="23">
        <f>IFERROR((('資產負債表'!K6+'資產負債表'!G6)/2)/'關鍵指標'!K4*365,IF(ERROR.TYPE((('資產負債表'!K6+'資產負債表'!G6)/2)/'關鍵指標'!K4*365)=2,"無定義","n/a"))</f>
        <v/>
      </c>
      <c r="L53" s="23">
        <f>IFERROR((('資產負債表'!L6+'資產負債表'!H6)/2)/'關鍵指標'!L4*365,IF(ERROR.TYPE((('資產負債表'!L6+'資產負債表'!H6)/2)/'關鍵指標'!L4*365)=2,"無定義","n/a"))</f>
        <v/>
      </c>
      <c r="M53" s="23">
        <f>IFERROR((('資產負債表'!M6+'資產負債表'!I6)/2)/'關鍵指標'!M4*365,IF(ERROR.TYPE((('資產負債表'!M6+'資產負債表'!I6)/2)/'關鍵指標'!M4*365)=2,"無定義","n/a"))</f>
        <v/>
      </c>
      <c r="N53" s="23">
        <f>IFERROR((('資產負債表'!N6+'資產負債表'!J6)/2)/'關鍵指標'!N4*365,IF(ERROR.TYPE((('資產負債表'!N6+'資產負債表'!J6)/2)/'關鍵指標'!N4*365)=2,"無定義","n/a"))</f>
        <v/>
      </c>
      <c r="O53" s="23">
        <f>IFERROR((('資產負債表'!O6+'資產負債表'!K6)/2)/'關鍵指標'!O4*365,IF(ERROR.TYPE((('資產負債表'!O6+'資產負債表'!K6)/2)/'關鍵指標'!O4*365)=2,"無定義","n/a"))</f>
        <v/>
      </c>
      <c r="P53" s="23">
        <f>IFERROR((('資產負債表'!P6+'資產負債表'!L6)/2)/'關鍵指標'!P4*365,IF(ERROR.TYPE((('資產負債表'!P6+'資產負債表'!L6)/2)/'關鍵指標'!P4*365)=2,"無定義","n/a"))</f>
        <v/>
      </c>
      <c r="Q53" s="23">
        <f>IFERROR((('資產負債表'!Q6+'資產負債表'!M6)/2)/'關鍵指標'!Q4*365,IF(ERROR.TYPE((('資產負債表'!Q6+'資產負債表'!M6)/2)/'關鍵指標'!Q4*365)=2,"無定義","n/a"))</f>
        <v/>
      </c>
      <c r="R53" s="23">
        <f>IFERROR((('資產負債表'!R6+'資產負債表'!N6)/2)/'關鍵指標'!R4*365,IF(ERROR.TYPE((('資產負債表'!R6+'資產負債表'!N6)/2)/'關鍵指標'!R4*365)=2,"無定義","n/a"))</f>
        <v/>
      </c>
      <c r="S53" s="23">
        <f>IFERROR((('資產負債表'!S6+'資產負債表'!O6)/2)/'關鍵指標'!S4*365,IF(ERROR.TYPE((('資產負債表'!S6+'資產負債表'!O6)/2)/'關鍵指標'!S4*365)=2,"無定義","n/a"))</f>
        <v/>
      </c>
      <c r="T53" s="23">
        <f>IFERROR((('資產負債表'!T6+'資產負債表'!P6)/2)/'關鍵指標'!T4*365,IF(ERROR.TYPE((('資產負債表'!T6+'資產負債表'!P6)/2)/'關鍵指標'!T4*365)=2,"無定義","n/a"))</f>
        <v/>
      </c>
      <c r="U53" s="23">
        <f>IFERROR((('資產負債表'!U6+'資產負債表'!Q6)/2)/'關鍵指標'!U4*365,IF(ERROR.TYPE((('資產負債表'!U6+'資產負債表'!Q6)/2)/'關鍵指標'!U4*365)=2,"無定義","n/a"))</f>
        <v/>
      </c>
      <c r="V53" s="23">
        <f>IFERROR((('資產負債表'!V6+'資產負債表'!R6)/2)/'關鍵指標'!V4*365,IF(ERROR.TYPE((('資產負債表'!V6+'資產負債表'!R6)/2)/'關鍵指標'!V4*365)=2,"無定義","n/a"))</f>
        <v/>
      </c>
      <c r="W53" s="23">
        <f>IFERROR((('資產負債表'!W6+'資產負債表'!S6)/2)/'關鍵指標'!W4*365,IF(ERROR.TYPE((('資產負債表'!W6+'資產負債表'!S6)/2)/'關鍵指標'!W4*365)=2,"無定義","n/a"))</f>
        <v/>
      </c>
      <c r="X53" s="23">
        <f>IFERROR((('資產負債表'!X6+'資產負債表'!T6)/2)/'關鍵指標'!X4*365,IF(ERROR.TYPE((('資產負債表'!X6+'資產負債表'!T6)/2)/'關鍵指標'!X4*365)=2,"無定義","n/a"))</f>
        <v/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3">
        <f>IFERROR('資產負債表'!C6/'損益表'!C3*91.25,IF(ERROR.TYPE('資產負債表'!C6/'損益表'!C3*91.25)=2,"無定義","n/a"))</f>
        <v/>
      </c>
      <c r="D54" s="23">
        <f>IFERROR((('資產負債表'!D6+'資產負債表'!C6)/2)/'損益表'!D3*91.25,IF(ERROR.TYPE((('資產負債表'!D6+'資產負債表'!C6)/2)/'損益表'!D3*91.25)=2,"無定義","n/a"))</f>
        <v/>
      </c>
      <c r="E54" s="23">
        <f>IFERROR((('資產負債表'!E6+'資產負債表'!D6)/2)/'損益表'!E3*91.25,IF(ERROR.TYPE((('資產負債表'!E6+'資產負債表'!D6)/2)/'損益表'!E3*91.25)=2,"無定義","n/a"))</f>
        <v/>
      </c>
      <c r="F54" s="23">
        <f>IFERROR((('資產負債表'!F6+'資產負債表'!E6)/2)/'損益表'!F3*91.25,IF(ERROR.TYPE((('資產負債表'!F6+'資產負債表'!E6)/2)/'損益表'!F3*91.25)=2,"無定義","n/a"))</f>
        <v/>
      </c>
      <c r="G54" s="23">
        <f>IFERROR((('資產負債表'!G6+'資產負債表'!F6)/2)/'損益表'!G3*91.25,IF(ERROR.TYPE((('資產負債表'!G6+'資產負債表'!F6)/2)/'損益表'!G3*91.25)=2,"無定義","n/a"))</f>
        <v/>
      </c>
      <c r="H54" s="23">
        <f>IFERROR((('資產負債表'!H6+'資產負債表'!G6)/2)/'損益表'!H3*91.25,IF(ERROR.TYPE((('資產負債表'!H6+'資產負債表'!G6)/2)/'損益表'!H3*91.25)=2,"無定義","n/a"))</f>
        <v/>
      </c>
      <c r="I54" s="23">
        <f>IFERROR((('資產負債表'!I6+'資產負債表'!H6)/2)/'損益表'!I3*91.25,IF(ERROR.TYPE((('資產負債表'!I6+'資產負債表'!H6)/2)/'損益表'!I3*91.25)=2,"無定義","n/a"))</f>
        <v/>
      </c>
      <c r="J54" s="23">
        <f>IFERROR((('資產負債表'!J6+'資產負債表'!I6)/2)/'損益表'!J3*91.25,IF(ERROR.TYPE((('資產負債表'!J6+'資產負債表'!I6)/2)/'損益表'!J3*91.25)=2,"無定義","n/a"))</f>
        <v/>
      </c>
      <c r="K54" s="23">
        <f>IFERROR((('資產負債表'!K6+'資產負債表'!J6)/2)/'損益表'!K3*91.25,IF(ERROR.TYPE((('資產負債表'!K6+'資產負債表'!J6)/2)/'損益表'!K3*91.25)=2,"無定義","n/a"))</f>
        <v/>
      </c>
      <c r="L54" s="23">
        <f>IFERROR((('資產負債表'!L6+'資產負債表'!K6)/2)/'損益表'!L3*91.25,IF(ERROR.TYPE((('資產負債表'!L6+'資產負債表'!K6)/2)/'損益表'!L3*91.25)=2,"無定義","n/a"))</f>
        <v/>
      </c>
      <c r="M54" s="23">
        <f>IFERROR((('資產負債表'!M6+'資產負債表'!L6)/2)/'損益表'!M3*91.25,IF(ERROR.TYPE((('資產負債表'!M6+'資產負債表'!L6)/2)/'損益表'!M3*91.25)=2,"無定義","n/a"))</f>
        <v/>
      </c>
      <c r="N54" s="23">
        <f>IFERROR((('資產負債表'!N6+'資產負債表'!M6)/2)/'損益表'!N3*91.25,IF(ERROR.TYPE((('資產負債表'!N6+'資產負債表'!M6)/2)/'損益表'!N3*91.25)=2,"無定義","n/a"))</f>
        <v/>
      </c>
      <c r="O54" s="23">
        <f>IFERROR((('資產負債表'!O6+'資產負債表'!N6)/2)/'損益表'!O3*91.25,IF(ERROR.TYPE((('資產負債表'!O6+'資產負債表'!N6)/2)/'損益表'!O3*91.25)=2,"無定義","n/a"))</f>
        <v/>
      </c>
      <c r="P54" s="23">
        <f>IFERROR((('資產負債表'!P6+'資產負債表'!O6)/2)/'損益表'!P3*91.25,IF(ERROR.TYPE((('資產負債表'!P6+'資產負債表'!O6)/2)/'損益表'!P3*91.25)=2,"無定義","n/a"))</f>
        <v/>
      </c>
      <c r="Q54" s="23">
        <f>IFERROR((('資產負債表'!Q6+'資產負債表'!P6)/2)/'損益表'!Q3*91.25,IF(ERROR.TYPE((('資產負債表'!Q6+'資產負債表'!P6)/2)/'損益表'!Q3*91.25)=2,"無定義","n/a"))</f>
        <v/>
      </c>
      <c r="R54" s="23">
        <f>IFERROR((('資產負債表'!R6+'資產負債表'!Q6)/2)/'損益表'!R3*91.25,IF(ERROR.TYPE((('資產負債表'!R6+'資產負債表'!Q6)/2)/'損益表'!R3*91.25)=2,"無定義","n/a"))</f>
        <v/>
      </c>
      <c r="S54" s="23">
        <f>IFERROR((('資產負債表'!S6+'資產負債表'!R6)/2)/'損益表'!S3*91.25,IF(ERROR.TYPE((('資產負債表'!S6+'資產負債表'!R6)/2)/'損益表'!S3*91.25)=2,"無定義","n/a"))</f>
        <v/>
      </c>
      <c r="T54" s="23">
        <f>IFERROR((('資產負債表'!T6+'資產負債表'!S6)/2)/'損益表'!T3*91.25,IF(ERROR.TYPE((('資產負債表'!T6+'資產負債表'!S6)/2)/'損益表'!T3*91.25)=2,"無定義","n/a"))</f>
        <v/>
      </c>
      <c r="U54" s="23">
        <f>IFERROR((('資產負債表'!U6+'資產負債表'!T6)/2)/'損益表'!U3*91.25,IF(ERROR.TYPE((('資產負債表'!U6+'資產負債表'!T6)/2)/'損益表'!U3*91.25)=2,"無定義","n/a"))</f>
        <v/>
      </c>
      <c r="V54" s="23">
        <f>IFERROR((('資產負債表'!V6+'資產負債表'!U6)/2)/'損益表'!V3*91.25,IF(ERROR.TYPE((('資產負債表'!V6+'資產負債表'!U6)/2)/'損益表'!V3*91.25)=2,"無定義","n/a"))</f>
        <v/>
      </c>
      <c r="W54" s="23">
        <f>IFERROR((('資產負債表'!W6+'資產負債表'!V6)/2)/'損益表'!W3*91.25,IF(ERROR.TYPE((('資產負債表'!W6+'資產負債表'!V6)/2)/'損益表'!W3*91.25)=2,"無定義","n/a"))</f>
        <v/>
      </c>
      <c r="X54" s="23">
        <f>IFERROR((('資產負債表'!X6+'資產負債表'!W6)/2)/'損益表'!X3*91.25,IF(ERROR.TYPE((('資產負債表'!X6+'資產負債表'!W6)/2)/'損益表'!X3*91.25)=2,"無定義","n/a"))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3">
        <f>IFERROR((('資產負債表'!G21+'資產負債表'!C21)/2)/'關鍵指標'!G4*365,IF(ERROR.TYPE((('資產負債表'!G21+'資產負債表'!C21)/2)/'關鍵指標'!G4*365)=2,"無定義","n/a"))</f>
        <v/>
      </c>
      <c r="H55" s="23">
        <f>IFERROR((('資產負債表'!H21+'資產負債表'!D21)/2)/'關鍵指標'!H4*365,IF(ERROR.TYPE((('資產負債表'!H21+'資產負債表'!D21)/2)/'關鍵指標'!H4*365)=2,"無定義","n/a"))</f>
        <v/>
      </c>
      <c r="I55" s="23">
        <f>IFERROR((('資產負債表'!I21+'資產負債表'!E21)/2)/'關鍵指標'!I4*365,IF(ERROR.TYPE((('資產負債表'!I21+'資產負債表'!E21)/2)/'關鍵指標'!I4*365)=2,"無定義","n/a"))</f>
        <v/>
      </c>
      <c r="J55" s="23">
        <f>IFERROR((('資產負債表'!J21+'資產負債表'!F21)/2)/'關鍵指標'!J4*365,IF(ERROR.TYPE((('資產負債表'!J21+'資產負債表'!F21)/2)/'關鍵指標'!J4*365)=2,"無定義","n/a"))</f>
        <v/>
      </c>
      <c r="K55" s="23">
        <f>IFERROR((('資產負債表'!K21+'資產負債表'!G21)/2)/'關鍵指標'!K4*365,IF(ERROR.TYPE((('資產負債表'!K21+'資產負債表'!G21)/2)/'關鍵指標'!K4*365)=2,"無定義","n/a"))</f>
        <v/>
      </c>
      <c r="L55" s="23">
        <f>IFERROR((('資產負債表'!L21+'資產負債表'!H21)/2)/'關鍵指標'!L4*365,IF(ERROR.TYPE((('資產負債表'!L21+'資產負債表'!H21)/2)/'關鍵指標'!L4*365)=2,"無定義","n/a"))</f>
        <v/>
      </c>
      <c r="M55" s="23">
        <f>IFERROR((('資產負債表'!M21+'資產負債表'!I21)/2)/'關鍵指標'!M4*365,IF(ERROR.TYPE((('資產負債表'!M21+'資產負債表'!I21)/2)/'關鍵指標'!M4*365)=2,"無定義","n/a"))</f>
        <v/>
      </c>
      <c r="N55" s="23">
        <f>IFERROR((('資產負債表'!N21+'資產負債表'!J21)/2)/'關鍵指標'!N4*365,IF(ERROR.TYPE((('資產負債表'!N21+'資產負債表'!J21)/2)/'關鍵指標'!N4*365)=2,"無定義","n/a"))</f>
        <v/>
      </c>
      <c r="O55" s="23">
        <f>IFERROR((('資產負債表'!O21+'資產負債表'!K21)/2)/'關鍵指標'!O4*365,IF(ERROR.TYPE((('資產負債表'!O21+'資產負債表'!K21)/2)/'關鍵指標'!O4*365)=2,"無定義","n/a"))</f>
        <v/>
      </c>
      <c r="P55" s="23">
        <f>IFERROR((('資產負債表'!P21+'資產負債表'!L21)/2)/'關鍵指標'!P4*365,IF(ERROR.TYPE((('資產負債表'!P21+'資產負債表'!L21)/2)/'關鍵指標'!P4*365)=2,"無定義","n/a"))</f>
        <v/>
      </c>
      <c r="Q55" s="23">
        <f>IFERROR((('資產負債表'!Q21+'資產負債表'!M21)/2)/'關鍵指標'!Q4*365,IF(ERROR.TYPE((('資產負債表'!Q21+'資產負債表'!M21)/2)/'關鍵指標'!Q4*365)=2,"無定義","n/a"))</f>
        <v/>
      </c>
      <c r="R55" s="23">
        <f>IFERROR((('資產負債表'!R21+'資產負債表'!N21)/2)/'關鍵指標'!R4*365,IF(ERROR.TYPE((('資產負債表'!R21+'資產負債表'!N21)/2)/'關鍵指標'!R4*365)=2,"無定義","n/a"))</f>
        <v/>
      </c>
      <c r="S55" s="23">
        <f>IFERROR((('資產負債表'!S21+'資產負債表'!O21)/2)/'關鍵指標'!S4*365,IF(ERROR.TYPE((('資產負債表'!S21+'資產負債表'!O21)/2)/'關鍵指標'!S4*365)=2,"無定義","n/a"))</f>
        <v/>
      </c>
      <c r="T55" s="23">
        <f>IFERROR((('資產負債表'!T21+'資產負債表'!P21)/2)/'關鍵指標'!T4*365,IF(ERROR.TYPE((('資產負債表'!T21+'資產負債表'!P21)/2)/'關鍵指標'!T4*365)=2,"無定義","n/a"))</f>
        <v/>
      </c>
      <c r="U55" s="23">
        <f>IFERROR((('資產負債表'!U21+'資產負債表'!Q21)/2)/'關鍵指標'!U4*365,IF(ERROR.TYPE((('資產負債表'!U21+'資產負債表'!Q21)/2)/'關鍵指標'!U4*365)=2,"無定義","n/a"))</f>
        <v/>
      </c>
      <c r="V55" s="23">
        <f>IFERROR((('資產負債表'!V21+'資產負債表'!R21)/2)/'關鍵指標'!V4*365,IF(ERROR.TYPE((('資產負債表'!V21+'資產負債表'!R21)/2)/'關鍵指標'!V4*365)=2,"無定義","n/a"))</f>
        <v/>
      </c>
      <c r="W55" s="23">
        <f>IFERROR((('資產負債表'!W21+'資產負債表'!S21)/2)/'關鍵指標'!W4*365,IF(ERROR.TYPE((('資產負債表'!W21+'資產負債表'!S21)/2)/'關鍵指標'!W4*365)=2,"無定義","n/a"))</f>
        <v/>
      </c>
      <c r="X55" s="23">
        <f>IFERROR((('資產負債表'!X21+'資產負債表'!T21)/2)/'關鍵指標'!X4*365,IF(ERROR.TYPE((('資產負債表'!X21+'資產負債表'!T21)/2)/'關鍵指標'!X4*365)=2,"無定義","n/a"))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3">
        <f>IFERROR('資產負債表'!C21/'損益表'!C3*91.25,IF(ERROR.TYPE('資產負債表'!C21/'損益表'!C3*91.25)=2,"無定義","n/a"))</f>
        <v/>
      </c>
      <c r="D56" s="23">
        <f>IFERROR((('資產負債表'!D21+'資產負債表'!C21)/2)/'損益表'!D3*91.25,IF(ERROR.TYPE((('資產負債表'!D21+'資產負債表'!C21)/2)/'損益表'!D3*91.25)=2,"無定義","n/a"))</f>
        <v/>
      </c>
      <c r="E56" s="23">
        <f>IFERROR((('資產負債表'!E21+'資產負債表'!D21)/2)/'損益表'!E3*91.25,IF(ERROR.TYPE((('資產負債表'!E21+'資產負債表'!D21)/2)/'損益表'!E3*91.25)=2,"無定義","n/a"))</f>
        <v/>
      </c>
      <c r="F56" s="23">
        <f>IFERROR((('資產負債表'!F21+'資產負債表'!E21)/2)/'損益表'!F3*91.25,IF(ERROR.TYPE((('資產負債表'!F21+'資產負債表'!E21)/2)/'損益表'!F3*91.25)=2,"無定義","n/a"))</f>
        <v/>
      </c>
      <c r="G56" s="23">
        <f>IFERROR((('資產負債表'!G21+'資產負債表'!F21)/2)/'損益表'!G3*91.25,IF(ERROR.TYPE((('資產負債表'!G21+'資產負債表'!F21)/2)/'損益表'!G3*91.25)=2,"無定義","n/a"))</f>
        <v/>
      </c>
      <c r="H56" s="23">
        <f>IFERROR((('資產負債表'!H21+'資產負債表'!G21)/2)/'損益表'!H3*91.25,IF(ERROR.TYPE((('資產負債表'!H21+'資產負債表'!G21)/2)/'損益表'!H3*91.25)=2,"無定義","n/a"))</f>
        <v/>
      </c>
      <c r="I56" s="23">
        <f>IFERROR((('資產負債表'!I21+'資產負債表'!H21)/2)/'損益表'!I3*91.25,IF(ERROR.TYPE((('資產負債表'!I21+'資產負債表'!H21)/2)/'損益表'!I3*91.25)=2,"無定義","n/a"))</f>
        <v/>
      </c>
      <c r="J56" s="23">
        <f>IFERROR((('資產負債表'!J21+'資產負債表'!I21)/2)/'損益表'!J3*91.25,IF(ERROR.TYPE((('資產負債表'!J21+'資產負債表'!I21)/2)/'損益表'!J3*91.25)=2,"無定義","n/a"))</f>
        <v/>
      </c>
      <c r="K56" s="23">
        <f>IFERROR((('資產負債表'!K21+'資產負債表'!J21)/2)/'損益表'!K3*91.25,IF(ERROR.TYPE((('資產負債表'!K21+'資產負債表'!J21)/2)/'損益表'!K3*91.25)=2,"無定義","n/a"))</f>
        <v/>
      </c>
      <c r="L56" s="23">
        <f>IFERROR((('資產負債表'!L21+'資產負債表'!K21)/2)/'損益表'!L3*91.25,IF(ERROR.TYPE((('資產負債表'!L21+'資產負債表'!K21)/2)/'損益表'!L3*91.25)=2,"無定義","n/a"))</f>
        <v/>
      </c>
      <c r="M56" s="23">
        <f>IFERROR((('資產負債表'!M21+'資產負債表'!L21)/2)/'損益表'!M3*91.25,IF(ERROR.TYPE((('資產負債表'!M21+'資產負債表'!L21)/2)/'損益表'!M3*91.25)=2,"無定義","n/a"))</f>
        <v/>
      </c>
      <c r="N56" s="23">
        <f>IFERROR((('資產負債表'!N21+'資產負債表'!M21)/2)/'損益表'!N3*91.25,IF(ERROR.TYPE((('資產負債表'!N21+'資產負債表'!M21)/2)/'損益表'!N3*91.25)=2,"無定義","n/a"))</f>
        <v/>
      </c>
      <c r="O56" s="23">
        <f>IFERROR((('資產負債表'!O21+'資產負債表'!N21)/2)/'損益表'!O3*91.25,IF(ERROR.TYPE((('資產負債表'!O21+'資產負債表'!N21)/2)/'損益表'!O3*91.25)=2,"無定義","n/a"))</f>
        <v/>
      </c>
      <c r="P56" s="23">
        <f>IFERROR((('資產負債表'!P21+'資產負債表'!O21)/2)/'損益表'!P3*91.25,IF(ERROR.TYPE((('資產負債表'!P21+'資產負債表'!O21)/2)/'損益表'!P3*91.25)=2,"無定義","n/a"))</f>
        <v/>
      </c>
      <c r="Q56" s="23">
        <f>IFERROR((('資產負債表'!Q21+'資產負債表'!P21)/2)/'損益表'!Q3*91.25,IF(ERROR.TYPE((('資產負債表'!Q21+'資產負債表'!P21)/2)/'損益表'!Q3*91.25)=2,"無定義","n/a"))</f>
        <v/>
      </c>
      <c r="R56" s="23">
        <f>IFERROR((('資產負債表'!R21+'資產負債表'!Q21)/2)/'損益表'!R3*91.25,IF(ERROR.TYPE((('資產負債表'!R21+'資產負債表'!Q21)/2)/'損益表'!R3*91.25)=2,"無定義","n/a"))</f>
        <v/>
      </c>
      <c r="S56" s="23">
        <f>IFERROR((('資產負債表'!S21+'資產負債表'!R21)/2)/'損益表'!S3*91.25,IF(ERROR.TYPE((('資產負債表'!S21+'資產負債表'!R21)/2)/'損益表'!S3*91.25)=2,"無定義","n/a"))</f>
        <v/>
      </c>
      <c r="T56" s="23">
        <f>IFERROR((('資產負債表'!T21+'資產負債表'!S21)/2)/'損益表'!T3*91.25,IF(ERROR.TYPE((('資產負債表'!T21+'資產負債表'!S21)/2)/'損益表'!T3*91.25)=2,"無定義","n/a"))</f>
        <v/>
      </c>
      <c r="U56" s="23">
        <f>IFERROR((('資產負債表'!U21+'資產負債表'!T21)/2)/'損益表'!U3*91.25,IF(ERROR.TYPE((('資產負債表'!U21+'資產負債表'!T21)/2)/'損益表'!U3*91.25)=2,"無定義","n/a"))</f>
        <v/>
      </c>
      <c r="V56" s="23">
        <f>IFERROR((('資產負債表'!V21+'資產負債表'!U21)/2)/'損益表'!V3*91.25,IF(ERROR.TYPE((('資產負債表'!V21+'資產負債表'!U21)/2)/'損益表'!V3*91.25)=2,"無定義","n/a"))</f>
        <v/>
      </c>
      <c r="W56" s="23">
        <f>IFERROR((('資產負債表'!W21+'資產負債表'!V21)/2)/'損益表'!W3*91.25,IF(ERROR.TYPE((('資產負債表'!W21+'資產負債表'!V21)/2)/'損益表'!W3*91.25)=2,"無定義","n/a"))</f>
        <v/>
      </c>
      <c r="X56" s="23">
        <f>IFERROR((('資產負債表'!X21+'資產負債表'!W21)/2)/'損益表'!X3*91.25,IF(ERROR.TYPE((('資產負債表'!X21+'資產負債表'!W21)/2)/'損益表'!X3*91.25)=2,"無定義","n/a"))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23">
        <f>IFERROR('關鍵指標'!C51+'關鍵指標'!C53-'關鍵指標'!C55,IF(ERROR.TYPE('關鍵指標'!C51+'關鍵指標'!C53-'關鍵指標'!C55)=2,"無定義","n/a"))</f>
        <v/>
      </c>
      <c r="D57" s="23">
        <f>IFERROR('關鍵指標'!D51+'關鍵指標'!D53-'關鍵指標'!D55,IF(ERROR.TYPE('關鍵指標'!D51+'關鍵指標'!D53-'關鍵指標'!D55)=2,"無定義","n/a"))</f>
        <v/>
      </c>
      <c r="E57" s="23">
        <f>IFERROR('關鍵指標'!E51+'關鍵指標'!E53-'關鍵指標'!E55,IF(ERROR.TYPE('關鍵指標'!E51+'關鍵指標'!E53-'關鍵指標'!E55)=2,"無定義","n/a"))</f>
        <v/>
      </c>
      <c r="F57" s="23">
        <f>IFERROR('關鍵指標'!F51+'關鍵指標'!F53-'關鍵指標'!F55,IF(ERROR.TYPE('關鍵指標'!F51+'關鍵指標'!F53-'關鍵指標'!F55)=2,"無定義","n/a"))</f>
        <v/>
      </c>
      <c r="G57" s="23">
        <f>IFERROR('關鍵指標'!G51+'關鍵指標'!G53-'關鍵指標'!G55,IF(ERROR.TYPE('關鍵指標'!G51+'關鍵指標'!G53-'關鍵指標'!G55)=2,"無定義","n/a"))</f>
        <v/>
      </c>
      <c r="H57" s="23">
        <f>IFERROR('關鍵指標'!H51+'關鍵指標'!H53-'關鍵指標'!H55,IF(ERROR.TYPE('關鍵指標'!H51+'關鍵指標'!H53-'關鍵指標'!H55)=2,"無定義","n/a"))</f>
        <v/>
      </c>
      <c r="I57" s="23">
        <f>IFERROR('關鍵指標'!I51+'關鍵指標'!I53-'關鍵指標'!I55,IF(ERROR.TYPE('關鍵指標'!I51+'關鍵指標'!I53-'關鍵指標'!I55)=2,"無定義","n/a"))</f>
        <v/>
      </c>
      <c r="J57" s="23">
        <f>IFERROR('關鍵指標'!J51+'關鍵指標'!J53-'關鍵指標'!J55,IF(ERROR.TYPE('關鍵指標'!J51+'關鍵指標'!J53-'關鍵指標'!J55)=2,"無定義","n/a"))</f>
        <v/>
      </c>
      <c r="K57" s="23">
        <f>IFERROR('關鍵指標'!K51+'關鍵指標'!K53-'關鍵指標'!K55,IF(ERROR.TYPE('關鍵指標'!K51+'關鍵指標'!K53-'關鍵指標'!K55)=2,"無定義","n/a"))</f>
        <v/>
      </c>
      <c r="L57" s="23">
        <f>IFERROR('關鍵指標'!L51+'關鍵指標'!L53-'關鍵指標'!L55,IF(ERROR.TYPE('關鍵指標'!L51+'關鍵指標'!L53-'關鍵指標'!L55)=2,"無定義","n/a"))</f>
        <v/>
      </c>
      <c r="M57" s="23">
        <f>IFERROR('關鍵指標'!M51+'關鍵指標'!M53-'關鍵指標'!M55,IF(ERROR.TYPE('關鍵指標'!M51+'關鍵指標'!M53-'關鍵指標'!M55)=2,"無定義","n/a"))</f>
        <v/>
      </c>
      <c r="N57" s="23">
        <f>IFERROR('關鍵指標'!N51+'關鍵指標'!N53-'關鍵指標'!N55,IF(ERROR.TYPE('關鍵指標'!N51+'關鍵指標'!N53-'關鍵指標'!N55)=2,"無定義","n/a"))</f>
        <v/>
      </c>
      <c r="O57" s="23">
        <f>IFERROR('關鍵指標'!O51+'關鍵指標'!O53-'關鍵指標'!O55,IF(ERROR.TYPE('關鍵指標'!O51+'關鍵指標'!O53-'關鍵指標'!O55)=2,"無定義","n/a"))</f>
        <v/>
      </c>
      <c r="P57" s="23">
        <f>IFERROR('關鍵指標'!P51+'關鍵指標'!P53-'關鍵指標'!P55,IF(ERROR.TYPE('關鍵指標'!P51+'關鍵指標'!P53-'關鍵指標'!P55)=2,"無定義","n/a"))</f>
        <v/>
      </c>
      <c r="Q57" s="23">
        <f>IFERROR('關鍵指標'!Q51+'關鍵指標'!Q53-'關鍵指標'!Q55,IF(ERROR.TYPE('關鍵指標'!Q51+'關鍵指標'!Q53-'關鍵指標'!Q55)=2,"無定義","n/a"))</f>
        <v/>
      </c>
      <c r="R57" s="23">
        <f>IFERROR('關鍵指標'!R51+'關鍵指標'!R53-'關鍵指標'!R55,IF(ERROR.TYPE('關鍵指標'!R51+'關鍵指標'!R53-'關鍵指標'!R55)=2,"無定義","n/a"))</f>
        <v/>
      </c>
      <c r="S57" s="23">
        <f>IFERROR('關鍵指標'!S51+'關鍵指標'!S53-'關鍵指標'!S55,IF(ERROR.TYPE('關鍵指標'!S51+'關鍵指標'!S53-'關鍵指標'!S55)=2,"無定義","n/a"))</f>
        <v/>
      </c>
      <c r="T57" s="23">
        <f>IFERROR('關鍵指標'!T51+'關鍵指標'!T53-'關鍵指標'!T55,IF(ERROR.TYPE('關鍵指標'!T51+'關鍵指標'!T53-'關鍵指標'!T55)=2,"無定義","n/a"))</f>
        <v/>
      </c>
      <c r="U57" s="23">
        <f>IFERROR('關鍵指標'!U51+'關鍵指標'!U53-'關鍵指標'!U55,IF(ERROR.TYPE('關鍵指標'!U51+'關鍵指標'!U53-'關鍵指標'!U55)=2,"無定義","n/a"))</f>
        <v/>
      </c>
      <c r="V57" s="23">
        <f>IFERROR('關鍵指標'!V51+'關鍵指標'!V53-'關鍵指標'!V55,IF(ERROR.TYPE('關鍵指標'!V51+'關鍵指標'!V53-'關鍵指標'!V55)=2,"無定義","n/a"))</f>
        <v/>
      </c>
      <c r="W57" s="23">
        <f>IFERROR('關鍵指標'!W51+'關鍵指標'!W53-'關鍵指標'!W55,IF(ERROR.TYPE('關鍵指標'!W51+'關鍵指標'!W53-'關鍵指標'!W55)=2,"無定義","n/a"))</f>
        <v/>
      </c>
      <c r="X57" s="23">
        <f>IFERROR('關鍵指標'!X51+'關鍵指標'!X53-'關鍵指標'!X55,IF(ERROR.TYPE('關鍵指標'!X51+'關鍵指標'!X53-'關鍵指標'!X55)=2,"無定義","n/a"))</f>
        <v/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3">
        <f>IFERROR(IF(OR(ISTEXT('關鍵指標'!C52),ISTEXT('關鍵指標'!C56)),"n/a",'關鍵指標'!C52+N('關鍵指標'!C54)-'關鍵指標'!C56),"n/a")</f>
        <v/>
      </c>
      <c r="D58" s="23">
        <f>IFERROR(IF(OR(ISTEXT('關鍵指標'!D52),ISTEXT('關鍵指標'!D56)),"n/a",'關鍵指標'!D52+N('關鍵指標'!D54)-'關鍵指標'!D56),"n/a")</f>
        <v/>
      </c>
      <c r="E58" s="23">
        <f>IFERROR(IF(OR(ISTEXT('關鍵指標'!E52),ISTEXT('關鍵指標'!E56)),"n/a",'關鍵指標'!E52+N('關鍵指標'!E54)-'關鍵指標'!E56),"n/a")</f>
        <v/>
      </c>
      <c r="F58" s="23">
        <f>IFERROR(IF(OR(ISTEXT('關鍵指標'!F52),ISTEXT('關鍵指標'!F56)),"n/a",'關鍵指標'!F52+N('關鍵指標'!F54)-'關鍵指標'!F56),"n/a")</f>
        <v/>
      </c>
      <c r="G58" s="23">
        <f>IFERROR(IF(OR(ISTEXT('關鍵指標'!G52),ISTEXT('關鍵指標'!G56)),"n/a",'關鍵指標'!G52+N('關鍵指標'!G54)-'關鍵指標'!G56),"n/a")</f>
        <v/>
      </c>
      <c r="H58" s="23">
        <f>IFERROR(IF(OR(ISTEXT('關鍵指標'!H52),ISTEXT('關鍵指標'!H56)),"n/a",'關鍵指標'!H52+N('關鍵指標'!H54)-'關鍵指標'!H56),"n/a")</f>
        <v/>
      </c>
      <c r="I58" s="23">
        <f>IFERROR(IF(OR(ISTEXT('關鍵指標'!I52),ISTEXT('關鍵指標'!I56)),"n/a",'關鍵指標'!I52+N('關鍵指標'!I54)-'關鍵指標'!I56),"n/a")</f>
        <v/>
      </c>
      <c r="J58" s="23">
        <f>IFERROR(IF(OR(ISTEXT('關鍵指標'!J52),ISTEXT('關鍵指標'!J56)),"n/a",'關鍵指標'!J52+N('關鍵指標'!J54)-'關鍵指標'!J56),"n/a")</f>
        <v/>
      </c>
      <c r="K58" s="23">
        <f>IFERROR(IF(OR(ISTEXT('關鍵指標'!K52),ISTEXT('關鍵指標'!K56)),"n/a",'關鍵指標'!K52+N('關鍵指標'!K54)-'關鍵指標'!K56),"n/a")</f>
        <v/>
      </c>
      <c r="L58" s="23">
        <f>IFERROR(IF(OR(ISTEXT('關鍵指標'!L52),ISTEXT('關鍵指標'!L56)),"n/a",'關鍵指標'!L52+N('關鍵指標'!L54)-'關鍵指標'!L56),"n/a")</f>
        <v/>
      </c>
      <c r="M58" s="23">
        <f>IFERROR(IF(OR(ISTEXT('關鍵指標'!M52),ISTEXT('關鍵指標'!M56)),"n/a",'關鍵指標'!M52+N('關鍵指標'!M54)-'關鍵指標'!M56),"n/a")</f>
        <v/>
      </c>
      <c r="N58" s="23">
        <f>IFERROR(IF(OR(ISTEXT('關鍵指標'!N52),ISTEXT('關鍵指標'!N56)),"n/a",'關鍵指標'!N52+N('關鍵指標'!N54)-'關鍵指標'!N56),"n/a")</f>
        <v/>
      </c>
      <c r="O58" s="23">
        <f>IFERROR(IF(OR(ISTEXT('關鍵指標'!O52),ISTEXT('關鍵指標'!O56)),"n/a",'關鍵指標'!O52+N('關鍵指標'!O54)-'關鍵指標'!O56),"n/a")</f>
        <v/>
      </c>
      <c r="P58" s="23">
        <f>IFERROR(IF(OR(ISTEXT('關鍵指標'!P52),ISTEXT('關鍵指標'!P56)),"n/a",'關鍵指標'!P52+N('關鍵指標'!P54)-'關鍵指標'!P56),"n/a")</f>
        <v/>
      </c>
      <c r="Q58" s="23">
        <f>IFERROR(IF(OR(ISTEXT('關鍵指標'!Q52),ISTEXT('關鍵指標'!Q56)),"n/a",'關鍵指標'!Q52+N('關鍵指標'!Q54)-'關鍵指標'!Q56),"n/a")</f>
        <v/>
      </c>
      <c r="R58" s="23">
        <f>IFERROR(IF(OR(ISTEXT('關鍵指標'!R52),ISTEXT('關鍵指標'!R56)),"n/a",'關鍵指標'!R52+N('關鍵指標'!R54)-'關鍵指標'!R56),"n/a")</f>
        <v/>
      </c>
      <c r="S58" s="23">
        <f>IFERROR(IF(OR(ISTEXT('關鍵指標'!S52),ISTEXT('關鍵指標'!S56)),"n/a",'關鍵指標'!S52+N('關鍵指標'!S54)-'關鍵指標'!S56),"n/a")</f>
        <v/>
      </c>
      <c r="T58" s="23">
        <f>IFERROR(IF(OR(ISTEXT('關鍵指標'!T52),ISTEXT('關鍵指標'!T56)),"n/a",'關鍵指標'!T52+N('關鍵指標'!T54)-'關鍵指標'!T56),"n/a")</f>
        <v/>
      </c>
      <c r="U58" s="23">
        <f>IFERROR(IF(OR(ISTEXT('關鍵指標'!U52),ISTEXT('關鍵指標'!U56)),"n/a",'關鍵指標'!U52+N('關鍵指標'!U54)-'關鍵指標'!U56),"n/a")</f>
        <v/>
      </c>
      <c r="V58" s="23">
        <f>IFERROR(IF(OR(ISTEXT('關鍵指標'!V52),ISTEXT('關鍵指標'!V56)),"n/a",'關鍵指標'!V52+N('關鍵指標'!V54)-'關鍵指標'!V56),"n/a")</f>
        <v/>
      </c>
      <c r="W58" s="23">
        <f>IFERROR(IF(OR(ISTEXT('關鍵指標'!W52),ISTEXT('關鍵指標'!W56)),"n/a",'關鍵指標'!W52+N('關鍵指標'!W54)-'關鍵指標'!W56),"n/a")</f>
        <v/>
      </c>
      <c r="X58" s="23">
        <f>IFERROR(IF(OR(ISTEXT('關鍵指標'!X52),ISTEXT('關鍵指標'!X56)),"n/a",'關鍵指標'!X52+N('關鍵指標'!X54)-'關鍵指標'!X56),"n/a")</f>
        <v/>
      </c>
    </row>
    <row r="59">
      <c r="A59" s="19" t="inlineStr">
        <is>
          <t>▍財務結構</t>
        </is>
      </c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0" t="n"/>
      <c r="L59" s="20" t="n"/>
      <c r="M59" s="20" t="n"/>
      <c r="N59" s="20" t="n"/>
      <c r="O59" s="20" t="n"/>
      <c r="P59" s="20" t="n"/>
      <c r="Q59" s="20" t="n"/>
      <c r="R59" s="20" t="n"/>
      <c r="S59" s="20" t="n"/>
      <c r="T59" s="20" t="n"/>
      <c r="U59" s="20" t="n"/>
      <c r="V59" s="20" t="n"/>
      <c r="W59" s="20" t="n"/>
      <c r="X59" s="20" t="n"/>
    </row>
    <row r="60">
      <c r="A60" s="12" t="inlineStr">
        <is>
          <t>流動比率</t>
        </is>
      </c>
      <c r="B60" s="12" t="inlineStr">
        <is>
          <t>Current Ratio</t>
        </is>
      </c>
      <c r="C60" s="22">
        <f>IFERROR('資產負債表'!C15/'資產負債表'!C25,IF(ERROR.TYPE('資產負債表'!C15/'資產負債表'!C25)=2,"無定義","n/a"))</f>
        <v/>
      </c>
      <c r="D60" s="22">
        <f>IFERROR('資產負債表'!D15/'資產負債表'!D25,IF(ERROR.TYPE('資產負債表'!D15/'資產負債表'!D25)=2,"無定義","n/a"))</f>
        <v/>
      </c>
      <c r="E60" s="22">
        <f>IFERROR('資產負債表'!E15/'資產負債表'!E25,IF(ERROR.TYPE('資產負債表'!E15/'資產負債表'!E25)=2,"無定義","n/a"))</f>
        <v/>
      </c>
      <c r="F60" s="22">
        <f>IFERROR('資產負債表'!F15/'資產負債表'!F25,IF(ERROR.TYPE('資產負債表'!F15/'資產負債表'!F25)=2,"無定義","n/a"))</f>
        <v/>
      </c>
      <c r="G60" s="22">
        <f>IFERROR('資產負債表'!G15/'資產負債表'!G25,IF(ERROR.TYPE('資產負債表'!G15/'資產負債表'!G25)=2,"無定義","n/a"))</f>
        <v/>
      </c>
      <c r="H60" s="22">
        <f>IFERROR('資產負債表'!H15/'資產負債表'!H25,IF(ERROR.TYPE('資產負債表'!H15/'資產負債表'!H25)=2,"無定義","n/a"))</f>
        <v/>
      </c>
      <c r="I60" s="22">
        <f>IFERROR('資產負債表'!I15/'資產負債表'!I25,IF(ERROR.TYPE('資產負債表'!I15/'資產負債表'!I25)=2,"無定義","n/a"))</f>
        <v/>
      </c>
      <c r="J60" s="22">
        <f>IFERROR('資產負債表'!J15/'資產負債表'!J25,IF(ERROR.TYPE('資產負債表'!J15/'資產負債表'!J25)=2,"無定義","n/a"))</f>
        <v/>
      </c>
      <c r="K60" s="22">
        <f>IFERROR('資產負債表'!K15/'資產負債表'!K25,IF(ERROR.TYPE('資產負債表'!K15/'資產負債表'!K25)=2,"無定義","n/a"))</f>
        <v/>
      </c>
      <c r="L60" s="22">
        <f>IFERROR('資產負債表'!L15/'資產負債表'!L25,IF(ERROR.TYPE('資產負債表'!L15/'資產負債表'!L25)=2,"無定義","n/a"))</f>
        <v/>
      </c>
      <c r="M60" s="22">
        <f>IFERROR('資產負債表'!M15/'資產負債表'!M25,IF(ERROR.TYPE('資產負債表'!M15/'資產負債表'!M25)=2,"無定義","n/a"))</f>
        <v/>
      </c>
      <c r="N60" s="22">
        <f>IFERROR('資產負債表'!N15/'資產負債表'!N25,IF(ERROR.TYPE('資產負債表'!N15/'資產負債表'!N25)=2,"無定義","n/a"))</f>
        <v/>
      </c>
      <c r="O60" s="22">
        <f>IFERROR('資產負債表'!O15/'資產負債表'!O25,IF(ERROR.TYPE('資產負債表'!O15/'資產負債表'!O25)=2,"無定義","n/a"))</f>
        <v/>
      </c>
      <c r="P60" s="22">
        <f>IFERROR('資產負債表'!P15/'資產負債表'!P25,IF(ERROR.TYPE('資產負債表'!P15/'資產負債表'!P25)=2,"無定義","n/a"))</f>
        <v/>
      </c>
      <c r="Q60" s="22">
        <f>IFERROR('資產負債表'!Q15/'資產負債表'!Q25,IF(ERROR.TYPE('資產負債表'!Q15/'資產負債表'!Q25)=2,"無定義","n/a"))</f>
        <v/>
      </c>
      <c r="R60" s="22">
        <f>IFERROR('資產負債表'!R15/'資產負債表'!R25,IF(ERROR.TYPE('資產負債表'!R15/'資產負債表'!R25)=2,"無定義","n/a"))</f>
        <v/>
      </c>
      <c r="S60" s="22">
        <f>IFERROR('資產負債表'!S15/'資產負債表'!S25,IF(ERROR.TYPE('資產負債表'!S15/'資產負債表'!S25)=2,"無定義","n/a"))</f>
        <v/>
      </c>
      <c r="T60" s="22">
        <f>IFERROR('資產負債表'!T15/'資產負債表'!T25,IF(ERROR.TYPE('資產負債表'!T15/'資產負債表'!T25)=2,"無定義","n/a"))</f>
        <v/>
      </c>
      <c r="U60" s="22">
        <f>IFERROR('資產負債表'!U15/'資產負債表'!U25,IF(ERROR.TYPE('資產負債表'!U15/'資產負債表'!U25)=2,"無定義","n/a"))</f>
        <v/>
      </c>
      <c r="V60" s="22">
        <f>IFERROR('資產負債表'!V15/'資產負債表'!V25,IF(ERROR.TYPE('資產負債表'!V15/'資產負債表'!V25)=2,"無定義","n/a"))</f>
        <v/>
      </c>
      <c r="W60" s="22">
        <f>IFERROR('資產負債表'!W15/'資產負債表'!W25,IF(ERROR.TYPE('資產負債表'!W15/'資產負債表'!W25)=2,"無定義","n/a"))</f>
        <v/>
      </c>
      <c r="X60" s="22">
        <f>IFERROR('資產負債表'!X15/'資產負債表'!X25,IF(ERROR.TYPE('資產負債表'!X15/'資產負債表'!X25)=2,"無定義","n/a"))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2">
        <f>IFERROR('資產負債表'!C24/'資產負債表'!C25,IF(ERROR.TYPE('資產負債表'!C24/'資產負債表'!C25)=2,"無定義","n/a"))</f>
        <v/>
      </c>
      <c r="D61" s="22">
        <f>IFERROR('資產負債表'!D24/'資產負債表'!D25,IF(ERROR.TYPE('資產負債表'!D24/'資產負債表'!D25)=2,"無定義","n/a"))</f>
        <v/>
      </c>
      <c r="E61" s="22">
        <f>IFERROR('資產負債表'!E24/'資產負債表'!E25,IF(ERROR.TYPE('資產負債表'!E24/'資產負債表'!E25)=2,"無定義","n/a"))</f>
        <v/>
      </c>
      <c r="F61" s="22">
        <f>IFERROR('資產負債表'!F24/'資產負債表'!F25,IF(ERROR.TYPE('資產負債表'!F24/'資產負債表'!F25)=2,"無定義","n/a"))</f>
        <v/>
      </c>
      <c r="G61" s="22">
        <f>IFERROR('資產負債表'!G24/'資產負債表'!G25,IF(ERROR.TYPE('資產負債表'!G24/'資產負債表'!G25)=2,"無定義","n/a"))</f>
        <v/>
      </c>
      <c r="H61" s="22">
        <f>IFERROR('資產負債表'!H24/'資產負債表'!H25,IF(ERROR.TYPE('資產負債表'!H24/'資產負債表'!H25)=2,"無定義","n/a"))</f>
        <v/>
      </c>
      <c r="I61" s="22">
        <f>IFERROR('資產負債表'!I24/'資產負債表'!I25,IF(ERROR.TYPE('資產負債表'!I24/'資產負債表'!I25)=2,"無定義","n/a"))</f>
        <v/>
      </c>
      <c r="J61" s="22">
        <f>IFERROR('資產負債表'!J24/'資產負債表'!J25,IF(ERROR.TYPE('資產負債表'!J24/'資產負債表'!J25)=2,"無定義","n/a"))</f>
        <v/>
      </c>
      <c r="K61" s="22">
        <f>IFERROR('資產負債表'!K24/'資產負債表'!K25,IF(ERROR.TYPE('資產負債表'!K24/'資產負債表'!K25)=2,"無定義","n/a"))</f>
        <v/>
      </c>
      <c r="L61" s="22">
        <f>IFERROR('資產負債表'!L24/'資產負債表'!L25,IF(ERROR.TYPE('資產負債表'!L24/'資產負債表'!L25)=2,"無定義","n/a"))</f>
        <v/>
      </c>
      <c r="M61" s="22">
        <f>IFERROR('資產負債表'!M24/'資產負債表'!M25,IF(ERROR.TYPE('資產負債表'!M24/'資產負債表'!M25)=2,"無定義","n/a"))</f>
        <v/>
      </c>
      <c r="N61" s="22">
        <f>IFERROR('資產負債表'!N24/'資產負債表'!N25,IF(ERROR.TYPE('資產負債表'!N24/'資產負債表'!N25)=2,"無定義","n/a"))</f>
        <v/>
      </c>
      <c r="O61" s="22">
        <f>IFERROR('資產負債表'!O24/'資產負債表'!O25,IF(ERROR.TYPE('資產負債表'!O24/'資產負債表'!O25)=2,"無定義","n/a"))</f>
        <v/>
      </c>
      <c r="P61" s="22">
        <f>IFERROR('資產負債表'!P24/'資產負債表'!P25,IF(ERROR.TYPE('資產負債表'!P24/'資產負債表'!P25)=2,"無定義","n/a"))</f>
        <v/>
      </c>
      <c r="Q61" s="22">
        <f>IFERROR('資產負債表'!Q24/'資產負債表'!Q25,IF(ERROR.TYPE('資產負債表'!Q24/'資產負債表'!Q25)=2,"無定義","n/a"))</f>
        <v/>
      </c>
      <c r="R61" s="22">
        <f>IFERROR('資產負債表'!R24/'資產負債表'!R25,IF(ERROR.TYPE('資產負債表'!R24/'資產負債表'!R25)=2,"無定義","n/a"))</f>
        <v/>
      </c>
      <c r="S61" s="22">
        <f>IFERROR('資產負債表'!S24/'資產負債表'!S25,IF(ERROR.TYPE('資產負債表'!S24/'資產負債表'!S25)=2,"無定義","n/a"))</f>
        <v/>
      </c>
      <c r="T61" s="22">
        <f>IFERROR('資產負債表'!T24/'資產負債表'!T25,IF(ERROR.TYPE('資產負債表'!T24/'資產負債表'!T25)=2,"無定義","n/a"))</f>
        <v/>
      </c>
      <c r="U61" s="22">
        <f>IFERROR('資產負債表'!U24/'資產負債表'!U25,IF(ERROR.TYPE('資產負債表'!U24/'資產負債表'!U25)=2,"無定義","n/a"))</f>
        <v/>
      </c>
      <c r="V61" s="22">
        <f>IFERROR('資產負債表'!V24/'資產負債表'!V25,IF(ERROR.TYPE('資產負債表'!V24/'資產負債表'!V25)=2,"無定義","n/a"))</f>
        <v/>
      </c>
      <c r="W61" s="22">
        <f>IFERROR('資產負債表'!W24/'資產負債表'!W25,IF(ERROR.TYPE('資產負債表'!W24/'資產負債表'!W25)=2,"無定義","n/a"))</f>
        <v/>
      </c>
      <c r="X61" s="22">
        <f>IFERROR('資產負債表'!X24/'資產負債表'!X25,IF(ERROR.TYPE('資產負債表'!X24/'資產負債表'!X25)=2,"無定義","n/a"))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1">
        <f>IFERROR('資產負債表'!C3/'資產負債表'!C25,IF(ERROR.TYPE('資產負債表'!C3/'資產負債表'!C25)=2,"無定義","n/a"))</f>
        <v/>
      </c>
      <c r="D62" s="21">
        <f>IFERROR('資產負債表'!D3/'資產負債表'!D25,IF(ERROR.TYPE('資產負債表'!D3/'資產負債表'!D25)=2,"無定義","n/a"))</f>
        <v/>
      </c>
      <c r="E62" s="21">
        <f>IFERROR('資產負債表'!E3/'資產負債表'!E25,IF(ERROR.TYPE('資產負債表'!E3/'資產負債表'!E25)=2,"無定義","n/a"))</f>
        <v/>
      </c>
      <c r="F62" s="21">
        <f>IFERROR('資產負債表'!F3/'資產負債表'!F25,IF(ERROR.TYPE('資產負債表'!F3/'資產負債表'!F25)=2,"無定義","n/a"))</f>
        <v/>
      </c>
      <c r="G62" s="21">
        <f>IFERROR('資產負債表'!G3/'資產負債表'!G25,IF(ERROR.TYPE('資產負債表'!G3/'資產負債表'!G25)=2,"無定義","n/a"))</f>
        <v/>
      </c>
      <c r="H62" s="21">
        <f>IFERROR('資產負債表'!H3/'資產負債表'!H25,IF(ERROR.TYPE('資產負債表'!H3/'資產負債表'!H25)=2,"無定義","n/a"))</f>
        <v/>
      </c>
      <c r="I62" s="21">
        <f>IFERROR('資產負債表'!I3/'資產負債表'!I25,IF(ERROR.TYPE('資產負債表'!I3/'資產負債表'!I25)=2,"無定義","n/a"))</f>
        <v/>
      </c>
      <c r="J62" s="21">
        <f>IFERROR('資產負債表'!J3/'資產負債表'!J25,IF(ERROR.TYPE('資產負債表'!J3/'資產負債表'!J25)=2,"無定義","n/a"))</f>
        <v/>
      </c>
      <c r="K62" s="21">
        <f>IFERROR('資產負債表'!K3/'資產負債表'!K25,IF(ERROR.TYPE('資產負債表'!K3/'資產負債表'!K25)=2,"無定義","n/a"))</f>
        <v/>
      </c>
      <c r="L62" s="21">
        <f>IFERROR('資產負債表'!L3/'資產負債表'!L25,IF(ERROR.TYPE('資產負債表'!L3/'資產負債表'!L25)=2,"無定義","n/a"))</f>
        <v/>
      </c>
      <c r="M62" s="21">
        <f>IFERROR('資產負債表'!M3/'資產負債表'!M25,IF(ERROR.TYPE('資產負債表'!M3/'資產負債表'!M25)=2,"無定義","n/a"))</f>
        <v/>
      </c>
      <c r="N62" s="21">
        <f>IFERROR('資產負債表'!N3/'資產負債表'!N25,IF(ERROR.TYPE('資產負債表'!N3/'資產負債表'!N25)=2,"無定義","n/a"))</f>
        <v/>
      </c>
      <c r="O62" s="21">
        <f>IFERROR('資產負債表'!O3/'資產負債表'!O25,IF(ERROR.TYPE('資產負債表'!O3/'資產負債表'!O25)=2,"無定義","n/a"))</f>
        <v/>
      </c>
      <c r="P62" s="21">
        <f>IFERROR('資產負債表'!P3/'資產負債表'!P25,IF(ERROR.TYPE('資產負債表'!P3/'資產負債表'!P25)=2,"無定義","n/a"))</f>
        <v/>
      </c>
      <c r="Q62" s="21">
        <f>IFERROR('資產負債表'!Q3/'資產負債表'!Q25,IF(ERROR.TYPE('資產負債表'!Q3/'資產負債表'!Q25)=2,"無定義","n/a"))</f>
        <v/>
      </c>
      <c r="R62" s="21">
        <f>IFERROR('資產負債表'!R3/'資產負債表'!R25,IF(ERROR.TYPE('資產負債表'!R3/'資產負債表'!R25)=2,"無定義","n/a"))</f>
        <v/>
      </c>
      <c r="S62" s="21">
        <f>IFERROR('資產負債表'!S3/'資產負債表'!S25,IF(ERROR.TYPE('資產負債表'!S3/'資產負債表'!S25)=2,"無定義","n/a"))</f>
        <v/>
      </c>
      <c r="T62" s="21">
        <f>IFERROR('資產負債表'!T3/'資產負債表'!T25,IF(ERROR.TYPE('資產負債表'!T3/'資產負債表'!T25)=2,"無定義","n/a"))</f>
        <v/>
      </c>
      <c r="U62" s="21">
        <f>IFERROR('資產負債表'!U3/'資產負債表'!U25,IF(ERROR.TYPE('資產負債表'!U3/'資產負債表'!U25)=2,"無定義","n/a"))</f>
        <v/>
      </c>
      <c r="V62" s="21">
        <f>IFERROR('資產負債表'!V3/'資產負債表'!V25,IF(ERROR.TYPE('資產負債表'!V3/'資產負債表'!V25)=2,"無定義","n/a"))</f>
        <v/>
      </c>
      <c r="W62" s="21">
        <f>IFERROR('資產負債表'!W3/'資產負債表'!W25,IF(ERROR.TYPE('資產負債表'!W3/'資產負債表'!W25)=2,"無定義","n/a"))</f>
        <v/>
      </c>
      <c r="X62" s="21">
        <f>IFERROR('資產負債表'!X3/'資產負債表'!X25,IF(ERROR.TYPE('資產負債表'!X3/'資產負債表'!X25)=2,"無定義","n/a"))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3">
        <f>IFERROR('資產負債表'!C15/(('關鍵指標'!C3-'關鍵指標'!C34)/365),IF(ERROR.TYPE('資產負債表'!C15/(('關鍵指標'!C3-'關鍵指標'!C34)/365))=2,"無定義","n/a"))</f>
        <v/>
      </c>
      <c r="D64" s="23">
        <f>IFERROR('資產負債表'!D15/(('關鍵指標'!D3-'關鍵指標'!D34)/365),IF(ERROR.TYPE('資產負債表'!D15/(('關鍵指標'!D3-'關鍵指標'!D34)/365))=2,"無定義","n/a"))</f>
        <v/>
      </c>
      <c r="E64" s="23">
        <f>IFERROR('資產負債表'!E15/(('關鍵指標'!E3-'關鍵指標'!E34)/365),IF(ERROR.TYPE('資產負債表'!E15/(('關鍵指標'!E3-'關鍵指標'!E34)/365))=2,"無定義","n/a"))</f>
        <v/>
      </c>
      <c r="F64" s="23">
        <f>IFERROR('資產負債表'!F15/(('關鍵指標'!F3-'關鍵指標'!F34)/365),IF(ERROR.TYPE('資產負債表'!F15/(('關鍵指標'!F3-'關鍵指標'!F34)/365))=2,"無定義","n/a"))</f>
        <v/>
      </c>
      <c r="G64" s="23">
        <f>IFERROR('資產負債表'!G15/(('關鍵指標'!G3-'關鍵指標'!G34)/365),IF(ERROR.TYPE('資產負債表'!G15/(('關鍵指標'!G3-'關鍵指標'!G34)/365))=2,"無定義","n/a"))</f>
        <v/>
      </c>
      <c r="H64" s="23">
        <f>IFERROR('資產負債表'!H15/(('關鍵指標'!H3-'關鍵指標'!H34)/365),IF(ERROR.TYPE('資產負債表'!H15/(('關鍵指標'!H3-'關鍵指標'!H34)/365))=2,"無定義","n/a"))</f>
        <v/>
      </c>
      <c r="I64" s="23">
        <f>IFERROR('資產負債表'!I15/(('關鍵指標'!I3-'關鍵指標'!I34)/365),IF(ERROR.TYPE('資產負債表'!I15/(('關鍵指標'!I3-'關鍵指標'!I34)/365))=2,"無定義","n/a"))</f>
        <v/>
      </c>
      <c r="J64" s="23">
        <f>IFERROR('資產負債表'!J15/(('關鍵指標'!J3-'關鍵指標'!J34)/365),IF(ERROR.TYPE('資產負債表'!J15/(('關鍵指標'!J3-'關鍵指標'!J34)/365))=2,"無定義","n/a"))</f>
        <v/>
      </c>
      <c r="K64" s="23">
        <f>IFERROR('資產負債表'!K15/(('關鍵指標'!K3-'關鍵指標'!K34)/365),IF(ERROR.TYPE('資產負債表'!K15/(('關鍵指標'!K3-'關鍵指標'!K34)/365))=2,"無定義","n/a"))</f>
        <v/>
      </c>
      <c r="L64" s="23">
        <f>IFERROR('資產負債表'!L15/(('關鍵指標'!L3-'關鍵指標'!L34)/365),IF(ERROR.TYPE('資產負債表'!L15/(('關鍵指標'!L3-'關鍵指標'!L34)/365))=2,"無定義","n/a"))</f>
        <v/>
      </c>
      <c r="M64" s="23">
        <f>IFERROR('資產負債表'!M15/(('關鍵指標'!M3-'關鍵指標'!M34)/365),IF(ERROR.TYPE('資產負債表'!M15/(('關鍵指標'!M3-'關鍵指標'!M34)/365))=2,"無定義","n/a"))</f>
        <v/>
      </c>
      <c r="N64" s="23">
        <f>IFERROR('資產負債表'!N15/(('關鍵指標'!N3-'關鍵指標'!N34)/365),IF(ERROR.TYPE('資產負債表'!N15/(('關鍵指標'!N3-'關鍵指標'!N34)/365))=2,"無定義","n/a"))</f>
        <v/>
      </c>
      <c r="O64" s="23">
        <f>IFERROR('資產負債表'!O15/(('關鍵指標'!O3-'關鍵指標'!O34)/365),IF(ERROR.TYPE('資產負債表'!O15/(('關鍵指標'!O3-'關鍵指標'!O34)/365))=2,"無定義","n/a"))</f>
        <v/>
      </c>
      <c r="P64" s="23">
        <f>IFERROR('資產負債表'!P15/(('關鍵指標'!P3-'關鍵指標'!P34)/365),IF(ERROR.TYPE('資產負債表'!P15/(('關鍵指標'!P3-'關鍵指標'!P34)/365))=2,"無定義","n/a"))</f>
        <v/>
      </c>
      <c r="Q64" s="23">
        <f>IFERROR('資產負債表'!Q15/(('關鍵指標'!Q3-'關鍵指標'!Q34)/365),IF(ERROR.TYPE('資產負債表'!Q15/(('關鍵指標'!Q3-'關鍵指標'!Q34)/365))=2,"無定義","n/a"))</f>
        <v/>
      </c>
      <c r="R64" s="23">
        <f>IFERROR('資產負債表'!R15/(('關鍵指標'!R3-'關鍵指標'!R34)/365),IF(ERROR.TYPE('資產負債表'!R15/(('關鍵指標'!R3-'關鍵指標'!R34)/365))=2,"無定義","n/a"))</f>
        <v/>
      </c>
      <c r="S64" s="23">
        <f>IFERROR('資產負債表'!S15/(('關鍵指標'!S3-'關鍵指標'!S34)/365),IF(ERROR.TYPE('資產負債表'!S15/(('關鍵指標'!S3-'關鍵指標'!S34)/365))=2,"無定義","n/a"))</f>
        <v/>
      </c>
      <c r="T64" s="23">
        <f>IFERROR('資產負債表'!T15/(('關鍵指標'!T3-'關鍵指標'!T34)/365),IF(ERROR.TYPE('資產負債表'!T15/(('關鍵指標'!T3-'關鍵指標'!T34)/365))=2,"無定義","n/a"))</f>
        <v/>
      </c>
      <c r="U64" s="23">
        <f>IFERROR('資產負債表'!U15/(('關鍵指標'!U3-'關鍵指標'!U34)/365),IF(ERROR.TYPE('資產負債表'!U15/(('關鍵指標'!U3-'關鍵指標'!U34)/365))=2,"無定義","n/a"))</f>
        <v/>
      </c>
      <c r="V64" s="23">
        <f>IFERROR('資產負債表'!V15/(('關鍵指標'!V3-'關鍵指標'!V34)/365),IF(ERROR.TYPE('資產負債表'!V15/(('關鍵指標'!V3-'關鍵指標'!V34)/365))=2,"無定義","n/a"))</f>
        <v/>
      </c>
      <c r="W64" s="23">
        <f>IFERROR('資產負債表'!W15/(('關鍵指標'!W3-'關鍵指標'!W34)/365),IF(ERROR.TYPE('資產負債表'!W15/(('關鍵指標'!W3-'關鍵指標'!W34)/365))=2,"無定義","n/a"))</f>
        <v/>
      </c>
      <c r="X64" s="23">
        <f>IFERROR('資產負債表'!X15/(('關鍵指標'!X3-'關鍵指標'!X34)/365),IF(ERROR.TYPE('資產負債表'!X15/(('關鍵指標'!X3-'關鍵指標'!X34)/365))=2,"無定義","n/a"))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3">
        <f>IFERROR('資產負債表'!C15/(('損益表'!C2-'關鍵指標'!C35)/91.25),IF(ERROR.TYPE('資產負債表'!C15/(('損益表'!C2-'關鍵指標'!C35)/91.25))=2,"無定義","n/a"))</f>
        <v/>
      </c>
      <c r="D65" s="23">
        <f>IFERROR('資產負債表'!D15/(('損益表'!D2-'關鍵指標'!D35)/91.25),IF(ERROR.TYPE('資產負債表'!D15/(('損益表'!D2-'關鍵指標'!D35)/91.25))=2,"無定義","n/a"))</f>
        <v/>
      </c>
      <c r="E65" s="23">
        <f>IFERROR('資產負債表'!E15/(('損益表'!E2-'關鍵指標'!E35)/91.25),IF(ERROR.TYPE('資產負債表'!E15/(('損益表'!E2-'關鍵指標'!E35)/91.25))=2,"無定義","n/a"))</f>
        <v/>
      </c>
      <c r="F65" s="23">
        <f>IFERROR('資產負債表'!F15/(('損益表'!F2-'關鍵指標'!F35)/91.25),IF(ERROR.TYPE('資產負債表'!F15/(('損益表'!F2-'關鍵指標'!F35)/91.25))=2,"無定義","n/a"))</f>
        <v/>
      </c>
      <c r="G65" s="23">
        <f>IFERROR('資產負債表'!G15/(('損益表'!G2-'關鍵指標'!G35)/91.25),IF(ERROR.TYPE('資產負債表'!G15/(('損益表'!G2-'關鍵指標'!G35)/91.25))=2,"無定義","n/a"))</f>
        <v/>
      </c>
      <c r="H65" s="23">
        <f>IFERROR('資產負債表'!H15/(('損益表'!H2-'關鍵指標'!H35)/91.25),IF(ERROR.TYPE('資產負債表'!H15/(('損益表'!H2-'關鍵指標'!H35)/91.25))=2,"無定義","n/a"))</f>
        <v/>
      </c>
      <c r="I65" s="23">
        <f>IFERROR('資產負債表'!I15/(('損益表'!I2-'關鍵指標'!I35)/91.25),IF(ERROR.TYPE('資產負債表'!I15/(('損益表'!I2-'關鍵指標'!I35)/91.25))=2,"無定義","n/a"))</f>
        <v/>
      </c>
      <c r="J65" s="23">
        <f>IFERROR('資產負債表'!J15/(('損益表'!J2-'關鍵指標'!J35)/91.25),IF(ERROR.TYPE('資產負債表'!J15/(('損益表'!J2-'關鍵指標'!J35)/91.25))=2,"無定義","n/a"))</f>
        <v/>
      </c>
      <c r="K65" s="23">
        <f>IFERROR('資產負債表'!K15/(('損益表'!K2-'關鍵指標'!K35)/91.25),IF(ERROR.TYPE('資產負債表'!K15/(('損益表'!K2-'關鍵指標'!K35)/91.25))=2,"無定義","n/a"))</f>
        <v/>
      </c>
      <c r="L65" s="23">
        <f>IFERROR('資產負債表'!L15/(('損益表'!L2-'關鍵指標'!L35)/91.25),IF(ERROR.TYPE('資產負債表'!L15/(('損益表'!L2-'關鍵指標'!L35)/91.25))=2,"無定義","n/a"))</f>
        <v/>
      </c>
      <c r="M65" s="23">
        <f>IFERROR('資產負債表'!M15/(('損益表'!M2-'關鍵指標'!M35)/91.25),IF(ERROR.TYPE('資產負債表'!M15/(('損益表'!M2-'關鍵指標'!M35)/91.25))=2,"無定義","n/a"))</f>
        <v/>
      </c>
      <c r="N65" s="23">
        <f>IFERROR('資產負債表'!N15/(('損益表'!N2-'關鍵指標'!N35)/91.25),IF(ERROR.TYPE('資產負債表'!N15/(('損益表'!N2-'關鍵指標'!N35)/91.25))=2,"無定義","n/a"))</f>
        <v/>
      </c>
      <c r="O65" s="23">
        <f>IFERROR('資產負債表'!O15/(('損益表'!O2-'關鍵指標'!O35)/91.25),IF(ERROR.TYPE('資產負債表'!O15/(('損益表'!O2-'關鍵指標'!O35)/91.25))=2,"無定義","n/a"))</f>
        <v/>
      </c>
      <c r="P65" s="23">
        <f>IFERROR('資產負債表'!P15/(('損益表'!P2-'關鍵指標'!P35)/91.25),IF(ERROR.TYPE('資產負債表'!P15/(('損益表'!P2-'關鍵指標'!P35)/91.25))=2,"無定義","n/a"))</f>
        <v/>
      </c>
      <c r="Q65" s="23">
        <f>IFERROR('資產負債表'!Q15/(('損益表'!Q2-'關鍵指標'!Q35)/91.25),IF(ERROR.TYPE('資產負債表'!Q15/(('損益表'!Q2-'關鍵指標'!Q35)/91.25))=2,"無定義","n/a"))</f>
        <v/>
      </c>
      <c r="R65" s="23">
        <f>IFERROR('資產負債表'!R15/(('損益表'!R2-'關鍵指標'!R35)/91.25),IF(ERROR.TYPE('資產負債表'!R15/(('損益表'!R2-'關鍵指標'!R35)/91.25))=2,"無定義","n/a"))</f>
        <v/>
      </c>
      <c r="S65" s="23">
        <f>IFERROR('資產負債表'!S15/(('損益表'!S2-'關鍵指標'!S35)/91.25),IF(ERROR.TYPE('資產負債表'!S15/(('損益表'!S2-'關鍵指標'!S35)/91.25))=2,"無定義","n/a"))</f>
        <v/>
      </c>
      <c r="T65" s="23">
        <f>IFERROR('資產負債表'!T15/(('損益表'!T2-'關鍵指標'!T35)/91.25),IF(ERROR.TYPE('資產負債表'!T15/(('損益表'!T2-'關鍵指標'!T35)/91.25))=2,"無定義","n/a"))</f>
        <v/>
      </c>
      <c r="U65" s="23">
        <f>IFERROR('資產負債表'!U15/(('損益表'!U2-'關鍵指標'!U35)/91.25),IF(ERROR.TYPE('資產負債表'!U15/(('損益表'!U2-'關鍵指標'!U35)/91.25))=2,"無定義","n/a"))</f>
        <v/>
      </c>
      <c r="V65" s="23">
        <f>IFERROR('資產負債表'!V15/(('損益表'!V2-'關鍵指標'!V35)/91.25),IF(ERROR.TYPE('資產負債表'!V15/(('損益表'!V2-'關鍵指標'!V35)/91.25))=2,"無定義","n/a"))</f>
        <v/>
      </c>
      <c r="W65" s="23">
        <f>IFERROR('資產負債表'!W15/(('損益表'!W2-'關鍵指標'!W35)/91.25),IF(ERROR.TYPE('資產負債表'!W15/(('損益表'!W2-'關鍵指標'!W35)/91.25))=2,"無定義","n/a"))</f>
        <v/>
      </c>
      <c r="X65" s="23">
        <f>IFERROR('資產負債表'!X15/(('損益表'!X2-'關鍵指標'!X35)/91.25),IF(ERROR.TYPE('資產負債表'!X15/(('損益表'!X2-'關鍵指標'!X35)/91.25))=2,"無定義","n/a"))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1">
        <f>IFERROR('資產負債表'!C20/'資產負債表'!C31,IF(ERROR.TYPE('資產負債表'!C20/'資產負債表'!C31)=2,"無定義","n/a"))</f>
        <v/>
      </c>
      <c r="D66" s="21">
        <f>IFERROR('資產負債表'!D20/'資產負債表'!D31,IF(ERROR.TYPE('資產負債表'!D20/'資產負債表'!D31)=2,"無定義","n/a"))</f>
        <v/>
      </c>
      <c r="E66" s="21">
        <f>IFERROR('資產負債表'!E20/'資產負債表'!E31,IF(ERROR.TYPE('資產負債表'!E20/'資產負債表'!E31)=2,"無定義","n/a"))</f>
        <v/>
      </c>
      <c r="F66" s="21">
        <f>IFERROR('資產負債表'!F20/'資產負債表'!F31,IF(ERROR.TYPE('資產負債表'!F20/'資產負債表'!F31)=2,"無定義","n/a"))</f>
        <v/>
      </c>
      <c r="G66" s="21">
        <f>IFERROR('資產負債表'!G20/'資產負債表'!G31,IF(ERROR.TYPE('資產負債表'!G20/'資產負債表'!G31)=2,"無定義","n/a"))</f>
        <v/>
      </c>
      <c r="H66" s="21">
        <f>IFERROR('資產負債表'!H20/'資產負債表'!H31,IF(ERROR.TYPE('資產負債表'!H20/'資產負債表'!H31)=2,"無定義","n/a"))</f>
        <v/>
      </c>
      <c r="I66" s="21">
        <f>IFERROR('資產負債表'!I20/'資產負債表'!I31,IF(ERROR.TYPE('資產負債表'!I20/'資產負債表'!I31)=2,"無定義","n/a"))</f>
        <v/>
      </c>
      <c r="J66" s="21">
        <f>IFERROR('資產負債表'!J20/'資產負債表'!J31,IF(ERROR.TYPE('資產負債表'!J20/'資產負債表'!J31)=2,"無定義","n/a"))</f>
        <v/>
      </c>
      <c r="K66" s="21">
        <f>IFERROR('資產負債表'!K20/'資產負債表'!K31,IF(ERROR.TYPE('資產負債表'!K20/'資產負債表'!K31)=2,"無定義","n/a"))</f>
        <v/>
      </c>
      <c r="L66" s="21">
        <f>IFERROR('資產負債表'!L20/'資產負債表'!L31,IF(ERROR.TYPE('資產負債表'!L20/'資產負債表'!L31)=2,"無定義","n/a"))</f>
        <v/>
      </c>
      <c r="M66" s="21">
        <f>IFERROR('資產負債表'!M20/'資產負債表'!M31,IF(ERROR.TYPE('資產負債表'!M20/'資產負債表'!M31)=2,"無定義","n/a"))</f>
        <v/>
      </c>
      <c r="N66" s="21">
        <f>IFERROR('資產負債表'!N20/'資產負債表'!N31,IF(ERROR.TYPE('資產負債表'!N20/'資產負債表'!N31)=2,"無定義","n/a"))</f>
        <v/>
      </c>
      <c r="O66" s="21">
        <f>IFERROR('資產負債表'!O20/'資產負債表'!O31,IF(ERROR.TYPE('資產負債表'!O20/'資產負債表'!O31)=2,"無定義","n/a"))</f>
        <v/>
      </c>
      <c r="P66" s="21">
        <f>IFERROR('資產負債表'!P20/'資產負債表'!P31,IF(ERROR.TYPE('資產負債表'!P20/'資產負債表'!P31)=2,"無定義","n/a"))</f>
        <v/>
      </c>
      <c r="Q66" s="21">
        <f>IFERROR('資產負債表'!Q20/'資產負債表'!Q31,IF(ERROR.TYPE('資產負債表'!Q20/'資產負債表'!Q31)=2,"無定義","n/a"))</f>
        <v/>
      </c>
      <c r="R66" s="21">
        <f>IFERROR('資產負債表'!R20/'資產負債表'!R31,IF(ERROR.TYPE('資產負債表'!R20/'資產負債表'!R31)=2,"無定義","n/a"))</f>
        <v/>
      </c>
      <c r="S66" s="21">
        <f>IFERROR('資產負債表'!S20/'資產負債表'!S31,IF(ERROR.TYPE('資產負債表'!S20/'資產負債表'!S31)=2,"無定義","n/a"))</f>
        <v/>
      </c>
      <c r="T66" s="21">
        <f>IFERROR('資產負債表'!T20/'資產負債表'!T31,IF(ERROR.TYPE('資產負債表'!T20/'資產負債表'!T31)=2,"無定義","n/a"))</f>
        <v/>
      </c>
      <c r="U66" s="21">
        <f>IFERROR('資產負債表'!U20/'資產負債表'!U31,IF(ERROR.TYPE('資產負債表'!U20/'資產負債表'!U31)=2,"無定義","n/a"))</f>
        <v/>
      </c>
      <c r="V66" s="21">
        <f>IFERROR('資產負債表'!V20/'資產負債表'!V31,IF(ERROR.TYPE('資產負債表'!V20/'資產負債表'!V31)=2,"無定義","n/a"))</f>
        <v/>
      </c>
      <c r="W66" s="21">
        <f>IFERROR('資產負債表'!W20/'資產負債表'!W31,IF(ERROR.TYPE('資產負債表'!W20/'資產負債表'!W31)=2,"無定義","n/a"))</f>
        <v/>
      </c>
      <c r="X66" s="21">
        <f>IFERROR('資產負債表'!X20/'資產負債表'!X31,IF(ERROR.TYPE('資產負債表'!X20/'資產負債表'!X31)=2,"無定義","n/a"))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1">
        <f>IFERROR('資產負債表'!C31/'資產負債表'!C20,IF(ERROR.TYPE('資產負債表'!C31/'資產負債表'!C20)=2,"無定義","n/a"))</f>
        <v/>
      </c>
      <c r="D67" s="21">
        <f>IFERROR('資產負債表'!D31/'資產負債表'!D20,IF(ERROR.TYPE('資產負債表'!D31/'資產負債表'!D20)=2,"無定義","n/a"))</f>
        <v/>
      </c>
      <c r="E67" s="21">
        <f>IFERROR('資產負債表'!E31/'資產負債表'!E20,IF(ERROR.TYPE('資產負債表'!E31/'資產負債表'!E20)=2,"無定義","n/a"))</f>
        <v/>
      </c>
      <c r="F67" s="21">
        <f>IFERROR('資產負債表'!F31/'資產負債表'!F20,IF(ERROR.TYPE('資產負債表'!F31/'資產負債表'!F20)=2,"無定義","n/a"))</f>
        <v/>
      </c>
      <c r="G67" s="21">
        <f>IFERROR('資產負債表'!G31/'資產負債表'!G20,IF(ERROR.TYPE('資產負債表'!G31/'資產負債表'!G20)=2,"無定義","n/a"))</f>
        <v/>
      </c>
      <c r="H67" s="21">
        <f>IFERROR('資產負債表'!H31/'資產負債表'!H20,IF(ERROR.TYPE('資產負債表'!H31/'資產負債表'!H20)=2,"無定義","n/a"))</f>
        <v/>
      </c>
      <c r="I67" s="21">
        <f>IFERROR('資產負債表'!I31/'資產負債表'!I20,IF(ERROR.TYPE('資產負債表'!I31/'資產負債表'!I20)=2,"無定義","n/a"))</f>
        <v/>
      </c>
      <c r="J67" s="21">
        <f>IFERROR('資產負債表'!J31/'資產負債表'!J20,IF(ERROR.TYPE('資產負債表'!J31/'資產負債表'!J20)=2,"無定義","n/a"))</f>
        <v/>
      </c>
      <c r="K67" s="21">
        <f>IFERROR('資產負債表'!K31/'資產負債表'!K20,IF(ERROR.TYPE('資產負債表'!K31/'資產負債表'!K20)=2,"無定義","n/a"))</f>
        <v/>
      </c>
      <c r="L67" s="21">
        <f>IFERROR('資產負債表'!L31/'資產負債表'!L20,IF(ERROR.TYPE('資產負債表'!L31/'資產負債表'!L20)=2,"無定義","n/a"))</f>
        <v/>
      </c>
      <c r="M67" s="21">
        <f>IFERROR('資產負債表'!M31/'資產負債表'!M20,IF(ERROR.TYPE('資產負債表'!M31/'資產負債表'!M20)=2,"無定義","n/a"))</f>
        <v/>
      </c>
      <c r="N67" s="21">
        <f>IFERROR('資產負債表'!N31/'資產負債表'!N20,IF(ERROR.TYPE('資產負債表'!N31/'資產負債表'!N20)=2,"無定義","n/a"))</f>
        <v/>
      </c>
      <c r="O67" s="21">
        <f>IFERROR('資產負債表'!O31/'資產負債表'!O20,IF(ERROR.TYPE('資產負債表'!O31/'資產負債表'!O20)=2,"無定義","n/a"))</f>
        <v/>
      </c>
      <c r="P67" s="21">
        <f>IFERROR('資產負債表'!P31/'資產負債表'!P20,IF(ERROR.TYPE('資產負債表'!P31/'資產負債表'!P20)=2,"無定義","n/a"))</f>
        <v/>
      </c>
      <c r="Q67" s="21">
        <f>IFERROR('資產負債表'!Q31/'資產負債表'!Q20,IF(ERROR.TYPE('資產負債表'!Q31/'資產負債表'!Q20)=2,"無定義","n/a"))</f>
        <v/>
      </c>
      <c r="R67" s="21">
        <f>IFERROR('資產負債表'!R31/'資產負債表'!R20,IF(ERROR.TYPE('資產負債表'!R31/'資產負債表'!R20)=2,"無定義","n/a"))</f>
        <v/>
      </c>
      <c r="S67" s="21">
        <f>IFERROR('資產負債表'!S31/'資產負債表'!S20,IF(ERROR.TYPE('資產負債表'!S31/'資產負債表'!S20)=2,"無定義","n/a"))</f>
        <v/>
      </c>
      <c r="T67" s="21">
        <f>IFERROR('資產負債表'!T31/'資產負債表'!T20,IF(ERROR.TYPE('資產負債表'!T31/'資產負債表'!T20)=2,"無定義","n/a"))</f>
        <v/>
      </c>
      <c r="U67" s="21">
        <f>IFERROR('資產負債表'!U31/'資產負債表'!U20,IF(ERROR.TYPE('資產負債表'!U31/'資產負債表'!U20)=2,"無定義","n/a"))</f>
        <v/>
      </c>
      <c r="V67" s="21">
        <f>IFERROR('資產負債表'!V31/'資產負債表'!V20,IF(ERROR.TYPE('資產負債表'!V31/'資產負債表'!V20)=2,"無定義","n/a"))</f>
        <v/>
      </c>
      <c r="W67" s="21">
        <f>IFERROR('資產負債表'!W31/'資產負債表'!W20,IF(ERROR.TYPE('資產負債表'!W31/'資產負債表'!W20)=2,"無定義","n/a"))</f>
        <v/>
      </c>
      <c r="X67" s="21">
        <f>IFERROR('資產負債表'!X31/'資產負債表'!X20,IF(ERROR.TYPE('資產負債表'!X31/'資產負債表'!X20)=2,"無定義","n/a"))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1">
        <f>IFERROR('資產負債表'!C27/'資產負債表'!C20,IF(ERROR.TYPE('資產負債表'!C27/'資產負債表'!C20)=2,"無定義","n/a"))</f>
        <v/>
      </c>
      <c r="D68" s="21">
        <f>IFERROR('資產負債表'!D27/'資產負債表'!D20,IF(ERROR.TYPE('資產負債表'!D27/'資產負債表'!D20)=2,"無定義","n/a"))</f>
        <v/>
      </c>
      <c r="E68" s="21">
        <f>IFERROR('資產負債表'!E27/'資產負債表'!E20,IF(ERROR.TYPE('資產負債表'!E27/'資產負債表'!E20)=2,"無定義","n/a"))</f>
        <v/>
      </c>
      <c r="F68" s="21">
        <f>IFERROR('資產負債表'!F27/'資產負債表'!F20,IF(ERROR.TYPE('資產負債表'!F27/'資產負債表'!F20)=2,"無定義","n/a"))</f>
        <v/>
      </c>
      <c r="G68" s="21">
        <f>IFERROR('資產負債表'!G27/'資產負債表'!G20,IF(ERROR.TYPE('資產負債表'!G27/'資產負債表'!G20)=2,"無定義","n/a"))</f>
        <v/>
      </c>
      <c r="H68" s="21">
        <f>IFERROR('資產負債表'!H27/'資產負債表'!H20,IF(ERROR.TYPE('資產負債表'!H27/'資產負債表'!H20)=2,"無定義","n/a"))</f>
        <v/>
      </c>
      <c r="I68" s="21">
        <f>IFERROR('資產負債表'!I27/'資產負債表'!I20,IF(ERROR.TYPE('資產負債表'!I27/'資產負債表'!I20)=2,"無定義","n/a"))</f>
        <v/>
      </c>
      <c r="J68" s="21">
        <f>IFERROR('資產負債表'!J27/'資產負債表'!J20,IF(ERROR.TYPE('資產負債表'!J27/'資產負債表'!J20)=2,"無定義","n/a"))</f>
        <v/>
      </c>
      <c r="K68" s="21">
        <f>IFERROR('資產負債表'!K27/'資產負債表'!K20,IF(ERROR.TYPE('資產負債表'!K27/'資產負債表'!K20)=2,"無定義","n/a"))</f>
        <v/>
      </c>
      <c r="L68" s="21">
        <f>IFERROR('資產負債表'!L27/'資產負債表'!L20,IF(ERROR.TYPE('資產負債表'!L27/'資產負債表'!L20)=2,"無定義","n/a"))</f>
        <v/>
      </c>
      <c r="M68" s="21">
        <f>IFERROR('資產負債表'!M27/'資產負債表'!M20,IF(ERROR.TYPE('資產負債表'!M27/'資產負債表'!M20)=2,"無定義","n/a"))</f>
        <v/>
      </c>
      <c r="N68" s="21">
        <f>IFERROR('資產負債表'!N27/'資產負債表'!N20,IF(ERROR.TYPE('資產負債表'!N27/'資產負債表'!N20)=2,"無定義","n/a"))</f>
        <v/>
      </c>
      <c r="O68" s="21">
        <f>IFERROR('資產負債表'!O27/'資產負債表'!O20,IF(ERROR.TYPE('資產負債表'!O27/'資產負債表'!O20)=2,"無定義","n/a"))</f>
        <v/>
      </c>
      <c r="P68" s="21">
        <f>IFERROR('資產負債表'!P27/'資產負債表'!P20,IF(ERROR.TYPE('資產負債表'!P27/'資產負債表'!P20)=2,"無定義","n/a"))</f>
        <v/>
      </c>
      <c r="Q68" s="21">
        <f>IFERROR('資產負債表'!Q27/'資產負債表'!Q20,IF(ERROR.TYPE('資產負債表'!Q27/'資產負債表'!Q20)=2,"無定義","n/a"))</f>
        <v/>
      </c>
      <c r="R68" s="21">
        <f>IFERROR('資產負債表'!R27/'資產負債表'!R20,IF(ERROR.TYPE('資產負債表'!R27/'資產負債表'!R20)=2,"無定義","n/a"))</f>
        <v/>
      </c>
      <c r="S68" s="21">
        <f>IFERROR('資產負債表'!S27/'資產負債表'!S20,IF(ERROR.TYPE('資產負債表'!S27/'資產負債表'!S20)=2,"無定義","n/a"))</f>
        <v/>
      </c>
      <c r="T68" s="21">
        <f>IFERROR('資產負債表'!T27/'資產負債表'!T20,IF(ERROR.TYPE('資產負債表'!T27/'資產負債表'!T20)=2,"無定義","n/a"))</f>
        <v/>
      </c>
      <c r="U68" s="21">
        <f>IFERROR('資產負債表'!U27/'資產負債表'!U20,IF(ERROR.TYPE('資產負債表'!U27/'資產負債表'!U20)=2,"無定義","n/a"))</f>
        <v/>
      </c>
      <c r="V68" s="21">
        <f>IFERROR('資產負債表'!V27/'資產負債表'!V20,IF(ERROR.TYPE('資產負債表'!V27/'資產負債表'!V20)=2,"無定義","n/a"))</f>
        <v/>
      </c>
      <c r="W68" s="21">
        <f>IFERROR('資產負債表'!W27/'資產負債表'!W20,IF(ERROR.TYPE('資產負債表'!W27/'資產負債表'!W20)=2,"無定義","n/a"))</f>
        <v/>
      </c>
      <c r="X68" s="21">
        <f>IFERROR('資產負債表'!X27/'資產負債表'!X20,IF(ERROR.TYPE('資產負債表'!X27/'資產負債表'!X20)=2,"無定義","n/a"))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2">
        <f>IFERROR('資產負債表'!C27/'資產負債表'!C31,IF(ERROR.TYPE('資產負債表'!C27/'資產負債表'!C31)=2,"無定義","n/a"))</f>
        <v/>
      </c>
      <c r="D69" s="22">
        <f>IFERROR('資產負債表'!D27/'資產負債表'!D31,IF(ERROR.TYPE('資產負債表'!D27/'資產負債表'!D31)=2,"無定義","n/a"))</f>
        <v/>
      </c>
      <c r="E69" s="22">
        <f>IFERROR('資產負債表'!E27/'資產負債表'!E31,IF(ERROR.TYPE('資產負債表'!E27/'資產負債表'!E31)=2,"無定義","n/a"))</f>
        <v/>
      </c>
      <c r="F69" s="22">
        <f>IFERROR('資產負債表'!F27/'資產負債表'!F31,IF(ERROR.TYPE('資產負債表'!F27/'資產負債表'!F31)=2,"無定義","n/a"))</f>
        <v/>
      </c>
      <c r="G69" s="22">
        <f>IFERROR('資產負債表'!G27/'資產負債表'!G31,IF(ERROR.TYPE('資產負債表'!G27/'資產負債表'!G31)=2,"無定義","n/a"))</f>
        <v/>
      </c>
      <c r="H69" s="22">
        <f>IFERROR('資產負債表'!H27/'資產負債表'!H31,IF(ERROR.TYPE('資產負債表'!H27/'資產負債表'!H31)=2,"無定義","n/a"))</f>
        <v/>
      </c>
      <c r="I69" s="22">
        <f>IFERROR('資產負債表'!I27/'資產負債表'!I31,IF(ERROR.TYPE('資產負債表'!I27/'資產負債表'!I31)=2,"無定義","n/a"))</f>
        <v/>
      </c>
      <c r="J69" s="22">
        <f>IFERROR('資產負債表'!J27/'資產負債表'!J31,IF(ERROR.TYPE('資產負債表'!J27/'資產負債表'!J31)=2,"無定義","n/a"))</f>
        <v/>
      </c>
      <c r="K69" s="22">
        <f>IFERROR('資產負債表'!K27/'資產負債表'!K31,IF(ERROR.TYPE('資產負債表'!K27/'資產負債表'!K31)=2,"無定義","n/a"))</f>
        <v/>
      </c>
      <c r="L69" s="22">
        <f>IFERROR('資產負債表'!L27/'資產負債表'!L31,IF(ERROR.TYPE('資產負債表'!L27/'資產負債表'!L31)=2,"無定義","n/a"))</f>
        <v/>
      </c>
      <c r="M69" s="22">
        <f>IFERROR('資產負債表'!M27/'資產負債表'!M31,IF(ERROR.TYPE('資產負債表'!M27/'資產負債表'!M31)=2,"無定義","n/a"))</f>
        <v/>
      </c>
      <c r="N69" s="22">
        <f>IFERROR('資產負債表'!N27/'資產負債表'!N31,IF(ERROR.TYPE('資產負債表'!N27/'資產負債表'!N31)=2,"無定義","n/a"))</f>
        <v/>
      </c>
      <c r="O69" s="22">
        <f>IFERROR('資產負債表'!O27/'資產負債表'!O31,IF(ERROR.TYPE('資產負債表'!O27/'資產負債表'!O31)=2,"無定義","n/a"))</f>
        <v/>
      </c>
      <c r="P69" s="22">
        <f>IFERROR('資產負債表'!P27/'資產負債表'!P31,IF(ERROR.TYPE('資產負債表'!P27/'資產負債表'!P31)=2,"無定義","n/a"))</f>
        <v/>
      </c>
      <c r="Q69" s="22">
        <f>IFERROR('資產負債表'!Q27/'資產負債表'!Q31,IF(ERROR.TYPE('資產負債表'!Q27/'資產負債表'!Q31)=2,"無定義","n/a"))</f>
        <v/>
      </c>
      <c r="R69" s="22">
        <f>IFERROR('資產負債表'!R27/'資產負債表'!R31,IF(ERROR.TYPE('資產負債表'!R27/'資產負債表'!R31)=2,"無定義","n/a"))</f>
        <v/>
      </c>
      <c r="S69" s="22">
        <f>IFERROR('資產負債表'!S27/'資產負債表'!S31,IF(ERROR.TYPE('資產負債表'!S27/'資產負債表'!S31)=2,"無定義","n/a"))</f>
        <v/>
      </c>
      <c r="T69" s="22">
        <f>IFERROR('資產負債表'!T27/'資產負債表'!T31,IF(ERROR.TYPE('資產負債表'!T27/'資產負債表'!T31)=2,"無定義","n/a"))</f>
        <v/>
      </c>
      <c r="U69" s="22">
        <f>IFERROR('資產負債表'!U27/'資產負債表'!U31,IF(ERROR.TYPE('資產負債表'!U27/'資產負債表'!U31)=2,"無定義","n/a"))</f>
        <v/>
      </c>
      <c r="V69" s="22">
        <f>IFERROR('資產負債表'!V27/'資產負債表'!V31,IF(ERROR.TYPE('資產負債表'!V27/'資產負債表'!V31)=2,"無定義","n/a"))</f>
        <v/>
      </c>
      <c r="W69" s="22">
        <f>IFERROR('資產負債表'!W27/'資產負債表'!W31,IF(ERROR.TYPE('資產負債表'!W27/'資產負債表'!W31)=2,"無定義","n/a"))</f>
        <v/>
      </c>
      <c r="X69" s="22">
        <f>IFERROR('資產負債表'!X27/'資產負債表'!X31,IF(ERROR.TYPE('資產負債表'!X27/'資產負債表'!X31)=2,"無定義","n/a"))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3">
        <f>IFERROR('資產負債表'!C12+'資產負債表'!C29,IF(ERROR.TYPE('資產負債表'!C12+'資產負債表'!C29)=2,"無定義","n/a"))</f>
        <v/>
      </c>
      <c r="D71" s="13">
        <f>IFERROR('資產負債表'!D12+'資產負債表'!D29,IF(ERROR.TYPE('資產負債表'!D12+'資產負債表'!D29)=2,"無定義","n/a"))</f>
        <v/>
      </c>
      <c r="E71" s="13">
        <f>IFERROR('資產負債表'!E12+'資產負債表'!E29,IF(ERROR.TYPE('資產負債表'!E12+'資產負債表'!E29)=2,"無定義","n/a"))</f>
        <v/>
      </c>
      <c r="F71" s="13">
        <f>IFERROR('資產負債表'!F12+'資產負債表'!F29,IF(ERROR.TYPE('資產負債表'!F12+'資產負債表'!F29)=2,"無定義","n/a"))</f>
        <v/>
      </c>
      <c r="G71" s="13">
        <f>IFERROR('資產負債表'!G12+'資產負債表'!G29,IF(ERROR.TYPE('資產負債表'!G12+'資產負債表'!G29)=2,"無定義","n/a"))</f>
        <v/>
      </c>
      <c r="H71" s="13">
        <f>IFERROR('資產負債表'!H12+'資產負債表'!H29,IF(ERROR.TYPE('資產負債表'!H12+'資產負債表'!H29)=2,"無定義","n/a"))</f>
        <v/>
      </c>
      <c r="I71" s="13">
        <f>IFERROR('資產負債表'!I12+'資產負債表'!I29,IF(ERROR.TYPE('資產負債表'!I12+'資產負債表'!I29)=2,"無定義","n/a"))</f>
        <v/>
      </c>
      <c r="J71" s="13">
        <f>IFERROR('資產負債表'!J12+'資產負債表'!J29,IF(ERROR.TYPE('資產負債表'!J12+'資產負債表'!J29)=2,"無定義","n/a"))</f>
        <v/>
      </c>
      <c r="K71" s="13">
        <f>IFERROR('資產負債表'!K12+'資產負債表'!K29,IF(ERROR.TYPE('資產負債表'!K12+'資產負債表'!K29)=2,"無定義","n/a"))</f>
        <v/>
      </c>
      <c r="L71" s="13">
        <f>IFERROR('資產負債表'!L12+'資產負債表'!L29,IF(ERROR.TYPE('資產負債表'!L12+'資產負債表'!L29)=2,"無定義","n/a"))</f>
        <v/>
      </c>
      <c r="M71" s="13">
        <f>IFERROR('資產負債表'!M12+'資產負債表'!M29,IF(ERROR.TYPE('資產負債表'!M12+'資產負債表'!M29)=2,"無定義","n/a"))</f>
        <v/>
      </c>
      <c r="N71" s="13">
        <f>IFERROR('資產負債表'!N12+'資產負債表'!N29,IF(ERROR.TYPE('資產負債表'!N12+'資產負債表'!N29)=2,"無定義","n/a"))</f>
        <v/>
      </c>
      <c r="O71" s="13">
        <f>IFERROR('資產負債表'!O12+'資產負債表'!O29,IF(ERROR.TYPE('資產負債表'!O12+'資產負債表'!O29)=2,"無定義","n/a"))</f>
        <v/>
      </c>
      <c r="P71" s="13">
        <f>IFERROR('資產負債表'!P12+'資產負債表'!P29,IF(ERROR.TYPE('資產負債表'!P12+'資產負債表'!P29)=2,"無定義","n/a"))</f>
        <v/>
      </c>
      <c r="Q71" s="13">
        <f>IFERROR('資產負債表'!Q12+'資產負債表'!Q29,IF(ERROR.TYPE('資產負債表'!Q12+'資產負債表'!Q29)=2,"無定義","n/a"))</f>
        <v/>
      </c>
      <c r="R71" s="13">
        <f>IFERROR('資產負債表'!R12+'資產負債表'!R29,IF(ERROR.TYPE('資產負債表'!R12+'資產負債表'!R29)=2,"無定義","n/a"))</f>
        <v/>
      </c>
      <c r="S71" s="13">
        <f>IFERROR('資產負債表'!S12+'資產負債表'!S29,IF(ERROR.TYPE('資產負債表'!S12+'資產負債表'!S29)=2,"無定義","n/a"))</f>
        <v/>
      </c>
      <c r="T71" s="13">
        <f>IFERROR('資產負債表'!T12+'資產負債表'!T29,IF(ERROR.TYPE('資產負債表'!T12+'資產負債表'!T29)=2,"無定義","n/a"))</f>
        <v/>
      </c>
      <c r="U71" s="13">
        <f>IFERROR('資產負債表'!U12+'資產負債表'!U29,IF(ERROR.TYPE('資產負債表'!U12+'資產負債表'!U29)=2,"無定義","n/a"))</f>
        <v/>
      </c>
      <c r="V71" s="13">
        <f>IFERROR('資產負債表'!V12+'資產負債表'!V29,IF(ERROR.TYPE('資產負債表'!V12+'資產負債表'!V29)=2,"無定義","n/a"))</f>
        <v/>
      </c>
      <c r="W71" s="13">
        <f>IFERROR('資產負債表'!W12+'資產負債表'!W29,IF(ERROR.TYPE('資產負債表'!W12+'資產負債表'!W29)=2,"無定義","n/a"))</f>
        <v/>
      </c>
      <c r="X71" s="13">
        <f>IFERROR('資產負債表'!X12+'資產負債表'!X29,IF(ERROR.TYPE('資產負債表'!X12+'資產負債表'!X29)=2,"無定義","n/a"))</f>
        <v/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2">
        <f>IFERROR('關鍵指標'!C70/'關鍵指標'!C34,IF(ERROR.TYPE('關鍵指標'!C70/'關鍵指標'!C34)=2,"無定義","n/a"))</f>
        <v/>
      </c>
      <c r="D72" s="22">
        <f>IFERROR('關鍵指標'!D70/'關鍵指標'!D34,IF(ERROR.TYPE('關鍵指標'!D70/'關鍵指標'!D34)=2,"無定義","n/a"))</f>
        <v/>
      </c>
      <c r="E72" s="22">
        <f>IFERROR('關鍵指標'!E70/'關鍵指標'!E34,IF(ERROR.TYPE('關鍵指標'!E70/'關鍵指標'!E34)=2,"無定義","n/a"))</f>
        <v/>
      </c>
      <c r="F72" s="22">
        <f>IFERROR('關鍵指標'!F70/'關鍵指標'!F34,IF(ERROR.TYPE('關鍵指標'!F70/'關鍵指標'!F34)=2,"無定義","n/a"))</f>
        <v/>
      </c>
      <c r="G72" s="22">
        <f>IFERROR('關鍵指標'!G70/'關鍵指標'!G34,IF(ERROR.TYPE('關鍵指標'!G70/'關鍵指標'!G34)=2,"無定義","n/a"))</f>
        <v/>
      </c>
      <c r="H72" s="22">
        <f>IFERROR('關鍵指標'!H70/'關鍵指標'!H34,IF(ERROR.TYPE('關鍵指標'!H70/'關鍵指標'!H34)=2,"無定義","n/a"))</f>
        <v/>
      </c>
      <c r="I72" s="22">
        <f>IFERROR('關鍵指標'!I70/'關鍵指標'!I34,IF(ERROR.TYPE('關鍵指標'!I70/'關鍵指標'!I34)=2,"無定義","n/a"))</f>
        <v/>
      </c>
      <c r="J72" s="22">
        <f>IFERROR('關鍵指標'!J70/'關鍵指標'!J34,IF(ERROR.TYPE('關鍵指標'!J70/'關鍵指標'!J34)=2,"無定義","n/a"))</f>
        <v/>
      </c>
      <c r="K72" s="22">
        <f>IFERROR('關鍵指標'!K70/'關鍵指標'!K34,IF(ERROR.TYPE('關鍵指標'!K70/'關鍵指標'!K34)=2,"無定義","n/a"))</f>
        <v/>
      </c>
      <c r="L72" s="22">
        <f>IFERROR('關鍵指標'!L70/'關鍵指標'!L34,IF(ERROR.TYPE('關鍵指標'!L70/'關鍵指標'!L34)=2,"無定義","n/a"))</f>
        <v/>
      </c>
      <c r="M72" s="22">
        <f>IFERROR('關鍵指標'!M70/'關鍵指標'!M34,IF(ERROR.TYPE('關鍵指標'!M70/'關鍵指標'!M34)=2,"無定義","n/a"))</f>
        <v/>
      </c>
      <c r="N72" s="22">
        <f>IFERROR('關鍵指標'!N70/'關鍵指標'!N34,IF(ERROR.TYPE('關鍵指標'!N70/'關鍵指標'!N34)=2,"無定義","n/a"))</f>
        <v/>
      </c>
      <c r="O72" s="22">
        <f>IFERROR('關鍵指標'!O70/'關鍵指標'!O34,IF(ERROR.TYPE('關鍵指標'!O70/'關鍵指標'!O34)=2,"無定義","n/a"))</f>
        <v/>
      </c>
      <c r="P72" s="22">
        <f>IFERROR('關鍵指標'!P70/'關鍵指標'!P34,IF(ERROR.TYPE('關鍵指標'!P70/'關鍵指標'!P34)=2,"無定義","n/a"))</f>
        <v/>
      </c>
      <c r="Q72" s="22">
        <f>IFERROR('關鍵指標'!Q70/'關鍵指標'!Q34,IF(ERROR.TYPE('關鍵指標'!Q70/'關鍵指標'!Q34)=2,"無定義","n/a"))</f>
        <v/>
      </c>
      <c r="R72" s="22">
        <f>IFERROR('關鍵指標'!R70/'關鍵指標'!R34,IF(ERROR.TYPE('關鍵指標'!R70/'關鍵指標'!R34)=2,"無定義","n/a"))</f>
        <v/>
      </c>
      <c r="S72" s="22">
        <f>IFERROR('關鍵指標'!S70/'關鍵指標'!S34,IF(ERROR.TYPE('關鍵指標'!S70/'關鍵指標'!S34)=2,"無定義","n/a"))</f>
        <v/>
      </c>
      <c r="T72" s="22">
        <f>IFERROR('關鍵指標'!T70/'關鍵指標'!T34,IF(ERROR.TYPE('關鍵指標'!T70/'關鍵指標'!T34)=2,"無定義","n/a"))</f>
        <v/>
      </c>
      <c r="U72" s="22">
        <f>IFERROR('關鍵指標'!U70/'關鍵指標'!U34,IF(ERROR.TYPE('關鍵指標'!U70/'關鍵指標'!U34)=2,"無定義","n/a"))</f>
        <v/>
      </c>
      <c r="V72" s="22">
        <f>IFERROR('關鍵指標'!V70/'關鍵指標'!V34,IF(ERROR.TYPE('關鍵指標'!V70/'關鍵指標'!V34)=2,"無定義","n/a"))</f>
        <v/>
      </c>
      <c r="W72" s="22">
        <f>IFERROR('關鍵指標'!W70/'關鍵指標'!W34,IF(ERROR.TYPE('關鍵指標'!W70/'關鍵指標'!W34)=2,"無定義","n/a"))</f>
        <v/>
      </c>
      <c r="X72" s="22">
        <f>IFERROR('關鍵指標'!X70/'關鍵指標'!X34,IF(ERROR.TYPE('關鍵指標'!X70/'關鍵指標'!X34)=2,"無定義","n/a"))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2">
        <f>IFERROR('關鍵指標'!C70/('關鍵指標'!C35*4),IF(ERROR.TYPE('關鍵指標'!C70/('關鍵指標'!C35*4))=2,"無定義","n/a"))</f>
        <v/>
      </c>
      <c r="D73" s="22">
        <f>IFERROR('關鍵指標'!D70/('關鍵指標'!D35*4),IF(ERROR.TYPE('關鍵指標'!D70/('關鍵指標'!D35*4))=2,"無定義","n/a"))</f>
        <v/>
      </c>
      <c r="E73" s="22">
        <f>IFERROR('關鍵指標'!E70/('關鍵指標'!E35*4),IF(ERROR.TYPE('關鍵指標'!E70/('關鍵指標'!E35*4))=2,"無定義","n/a"))</f>
        <v/>
      </c>
      <c r="F73" s="22">
        <f>IFERROR('關鍵指標'!F70/('關鍵指標'!F35*4),IF(ERROR.TYPE('關鍵指標'!F70/('關鍵指標'!F35*4))=2,"無定義","n/a"))</f>
        <v/>
      </c>
      <c r="G73" s="22">
        <f>IFERROR('關鍵指標'!G70/('關鍵指標'!G35*4),IF(ERROR.TYPE('關鍵指標'!G70/('關鍵指標'!G35*4))=2,"無定義","n/a"))</f>
        <v/>
      </c>
      <c r="H73" s="22">
        <f>IFERROR('關鍵指標'!H70/('關鍵指標'!H35*4),IF(ERROR.TYPE('關鍵指標'!H70/('關鍵指標'!H35*4))=2,"無定義","n/a"))</f>
        <v/>
      </c>
      <c r="I73" s="22">
        <f>IFERROR('關鍵指標'!I70/('關鍵指標'!I35*4),IF(ERROR.TYPE('關鍵指標'!I70/('關鍵指標'!I35*4))=2,"無定義","n/a"))</f>
        <v/>
      </c>
      <c r="J73" s="22">
        <f>IFERROR('關鍵指標'!J70/('關鍵指標'!J35*4),IF(ERROR.TYPE('關鍵指標'!J70/('關鍵指標'!J35*4))=2,"無定義","n/a"))</f>
        <v/>
      </c>
      <c r="K73" s="22">
        <f>IFERROR('關鍵指標'!K70/('關鍵指標'!K35*4),IF(ERROR.TYPE('關鍵指標'!K70/('關鍵指標'!K35*4))=2,"無定義","n/a"))</f>
        <v/>
      </c>
      <c r="L73" s="22">
        <f>IFERROR('關鍵指標'!L70/('關鍵指標'!L35*4),IF(ERROR.TYPE('關鍵指標'!L70/('關鍵指標'!L35*4))=2,"無定義","n/a"))</f>
        <v/>
      </c>
      <c r="M73" s="22">
        <f>IFERROR('關鍵指標'!M70/('關鍵指標'!M35*4),IF(ERROR.TYPE('關鍵指標'!M70/('關鍵指標'!M35*4))=2,"無定義","n/a"))</f>
        <v/>
      </c>
      <c r="N73" s="22">
        <f>IFERROR('關鍵指標'!N70/('關鍵指標'!N35*4),IF(ERROR.TYPE('關鍵指標'!N70/('關鍵指標'!N35*4))=2,"無定義","n/a"))</f>
        <v/>
      </c>
      <c r="O73" s="22">
        <f>IFERROR('關鍵指標'!O70/('關鍵指標'!O35*4),IF(ERROR.TYPE('關鍵指標'!O70/('關鍵指標'!O35*4))=2,"無定義","n/a"))</f>
        <v/>
      </c>
      <c r="P73" s="22">
        <f>IFERROR('關鍵指標'!P70/('關鍵指標'!P35*4),IF(ERROR.TYPE('關鍵指標'!P70/('關鍵指標'!P35*4))=2,"無定義","n/a"))</f>
        <v/>
      </c>
      <c r="Q73" s="22">
        <f>IFERROR('關鍵指標'!Q70/('關鍵指標'!Q35*4),IF(ERROR.TYPE('關鍵指標'!Q70/('關鍵指標'!Q35*4))=2,"無定義","n/a"))</f>
        <v/>
      </c>
      <c r="R73" s="22">
        <f>IFERROR('關鍵指標'!R70/('關鍵指標'!R35*4),IF(ERROR.TYPE('關鍵指標'!R70/('關鍵指標'!R35*4))=2,"無定義","n/a"))</f>
        <v/>
      </c>
      <c r="S73" s="22">
        <f>IFERROR('關鍵指標'!S70/('關鍵指標'!S35*4),IF(ERROR.TYPE('關鍵指標'!S70/('關鍵指標'!S35*4))=2,"無定義","n/a"))</f>
        <v/>
      </c>
      <c r="T73" s="22">
        <f>IFERROR('關鍵指標'!T70/('關鍵指標'!T35*4),IF(ERROR.TYPE('關鍵指標'!T70/('關鍵指標'!T35*4))=2,"無定義","n/a"))</f>
        <v/>
      </c>
      <c r="U73" s="22">
        <f>IFERROR('關鍵指標'!U70/('關鍵指標'!U35*4),IF(ERROR.TYPE('關鍵指標'!U70/('關鍵指標'!U35*4))=2,"無定義","n/a"))</f>
        <v/>
      </c>
      <c r="V73" s="22">
        <f>IFERROR('關鍵指標'!V70/('關鍵指標'!V35*4),IF(ERROR.TYPE('關鍵指標'!V70/('關鍵指標'!V35*4))=2,"無定義","n/a"))</f>
        <v/>
      </c>
      <c r="W73" s="22">
        <f>IFERROR('關鍵指標'!W70/('關鍵指標'!W35*4),IF(ERROR.TYPE('關鍵指標'!W70/('關鍵指標'!W35*4))=2,"無定義","n/a"))</f>
        <v/>
      </c>
      <c r="X73" s="22">
        <f>IFERROR('關鍵指標'!X70/('關鍵指標'!X35*4),IF(ERROR.TYPE('關鍵指標'!X70/('關鍵指標'!X35*4))=2,"無定義","n/a"))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2">
        <f>IFERROR('關鍵指標'!C10/'關鍵指標'!C9,IF(ERROR.TYPE('關鍵指標'!C10/'關鍵指標'!C9)=2,"無定義","n/a"))</f>
        <v/>
      </c>
      <c r="D74" s="22">
        <f>IFERROR('關鍵指標'!D10/'關鍵指標'!D9,IF(ERROR.TYPE('關鍵指標'!D10/'關鍵指標'!D9)=2,"無定義","n/a"))</f>
        <v/>
      </c>
      <c r="E74" s="22">
        <f>IFERROR('關鍵指標'!E10/'關鍵指標'!E9,IF(ERROR.TYPE('關鍵指標'!E10/'關鍵指標'!E9)=2,"無定義","n/a"))</f>
        <v/>
      </c>
      <c r="F74" s="22">
        <f>IFERROR('關鍵指標'!F10/'關鍵指標'!F9,IF(ERROR.TYPE('關鍵指標'!F10/'關鍵指標'!F9)=2,"無定義","n/a"))</f>
        <v/>
      </c>
      <c r="G74" s="22">
        <f>IFERROR('關鍵指標'!G10/'關鍵指標'!G9,IF(ERROR.TYPE('關鍵指標'!G10/'關鍵指標'!G9)=2,"無定義","n/a"))</f>
        <v/>
      </c>
      <c r="H74" s="22">
        <f>IFERROR('關鍵指標'!H10/'關鍵指標'!H9,IF(ERROR.TYPE('關鍵指標'!H10/'關鍵指標'!H9)=2,"無定義","n/a"))</f>
        <v/>
      </c>
      <c r="I74" s="22">
        <f>IFERROR('關鍵指標'!I10/'關鍵指標'!I9,IF(ERROR.TYPE('關鍵指標'!I10/'關鍵指標'!I9)=2,"無定義","n/a"))</f>
        <v/>
      </c>
      <c r="J74" s="22">
        <f>IFERROR('關鍵指標'!J10/'關鍵指標'!J9,IF(ERROR.TYPE('關鍵指標'!J10/'關鍵指標'!J9)=2,"無定義","n/a"))</f>
        <v/>
      </c>
      <c r="K74" s="22">
        <f>IFERROR('關鍵指標'!K10/'關鍵指標'!K9,IF(ERROR.TYPE('關鍵指標'!K10/'關鍵指標'!K9)=2,"無定義","n/a"))</f>
        <v/>
      </c>
      <c r="L74" s="22">
        <f>IFERROR('關鍵指標'!L10/'關鍵指標'!L9,IF(ERROR.TYPE('關鍵指標'!L10/'關鍵指標'!L9)=2,"無定義","n/a"))</f>
        <v/>
      </c>
      <c r="M74" s="22">
        <f>IFERROR('關鍵指標'!M10/'關鍵指標'!M9,IF(ERROR.TYPE('關鍵指標'!M10/'關鍵指標'!M9)=2,"無定義","n/a"))</f>
        <v/>
      </c>
      <c r="N74" s="22">
        <f>IFERROR('關鍵指標'!N10/'關鍵指標'!N9,IF(ERROR.TYPE('關鍵指標'!N10/'關鍵指標'!N9)=2,"無定義","n/a"))</f>
        <v/>
      </c>
      <c r="O74" s="22">
        <f>IFERROR('關鍵指標'!O10/'關鍵指標'!O9,IF(ERROR.TYPE('關鍵指標'!O10/'關鍵指標'!O9)=2,"無定義","n/a"))</f>
        <v/>
      </c>
      <c r="P74" s="22">
        <f>IFERROR('關鍵指標'!P10/'關鍵指標'!P9,IF(ERROR.TYPE('關鍵指標'!P10/'關鍵指標'!P9)=2,"無定義","n/a"))</f>
        <v/>
      </c>
      <c r="Q74" s="22">
        <f>IFERROR('關鍵指標'!Q10/'關鍵指標'!Q9,IF(ERROR.TYPE('關鍵指標'!Q10/'關鍵指標'!Q9)=2,"無定義","n/a"))</f>
        <v/>
      </c>
      <c r="R74" s="22">
        <f>IFERROR('關鍵指標'!R10/'關鍵指標'!R9,IF(ERROR.TYPE('關鍵指標'!R10/'關鍵指標'!R9)=2,"無定義","n/a"))</f>
        <v/>
      </c>
      <c r="S74" s="22">
        <f>IFERROR('關鍵指標'!S10/'關鍵指標'!S9,IF(ERROR.TYPE('關鍵指標'!S10/'關鍵指標'!S9)=2,"無定義","n/a"))</f>
        <v/>
      </c>
      <c r="T74" s="22">
        <f>IFERROR('關鍵指標'!T10/'關鍵指標'!T9,IF(ERROR.TYPE('關鍵指標'!T10/'關鍵指標'!T9)=2,"無定義","n/a"))</f>
        <v/>
      </c>
      <c r="U74" s="22">
        <f>IFERROR('關鍵指標'!U10/'關鍵指標'!U9,IF(ERROR.TYPE('關鍵指標'!U10/'關鍵指標'!U9)=2,"無定義","n/a"))</f>
        <v/>
      </c>
      <c r="V74" s="22">
        <f>IFERROR('關鍵指標'!V10/'關鍵指標'!V9,IF(ERROR.TYPE('關鍵指標'!V10/'關鍵指標'!V9)=2,"無定義","n/a"))</f>
        <v/>
      </c>
      <c r="W74" s="22">
        <f>IFERROR('關鍵指標'!W10/'關鍵指標'!W9,IF(ERROR.TYPE('關鍵指標'!W10/'關鍵指標'!W9)=2,"無定義","n/a"))</f>
        <v/>
      </c>
      <c r="X74" s="22">
        <f>IFERROR('關鍵指標'!X10/'關鍵指標'!X9,IF(ERROR.TYPE('關鍵指標'!X10/'關鍵指標'!X9)=2,"無定義","n/a"))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2">
        <f>IF('損益表'!C10=0,"—",IFERROR('損益表'!C14/'損益表'!C10,IF(ERROR.TYPE('損益表'!C14/'損益表'!C10)=2,"無定義","n/a")))</f>
        <v/>
      </c>
      <c r="D75" s="22">
        <f>IF('損益表'!D10=0,"—",IFERROR('損益表'!D14/'損益表'!D10,IF(ERROR.TYPE('損益表'!D14/'損益表'!D10)=2,"無定義","n/a")))</f>
        <v/>
      </c>
      <c r="E75" s="22">
        <f>IF('損益表'!E10=0,"—",IFERROR('損益表'!E14/'損益表'!E10,IF(ERROR.TYPE('損益表'!E14/'損益表'!E10)=2,"無定義","n/a")))</f>
        <v/>
      </c>
      <c r="F75" s="22">
        <f>IF('損益表'!F10=0,"—",IFERROR('損益表'!F14/'損益表'!F10,IF(ERROR.TYPE('損益表'!F14/'損益表'!F10)=2,"無定義","n/a")))</f>
        <v/>
      </c>
      <c r="G75" s="22">
        <f>IF('損益表'!G10=0,"—",IFERROR('損益表'!G14/'損益表'!G10,IF(ERROR.TYPE('損益表'!G14/'損益表'!G10)=2,"無定義","n/a")))</f>
        <v/>
      </c>
      <c r="H75" s="22">
        <f>IF('損益表'!H10=0,"—",IFERROR('損益表'!H14/'損益表'!H10,IF(ERROR.TYPE('損益表'!H14/'損益表'!H10)=2,"無定義","n/a")))</f>
        <v/>
      </c>
      <c r="I75" s="22">
        <f>IF('損益表'!I10=0,"—",IFERROR('損益表'!I14/'損益表'!I10,IF(ERROR.TYPE('損益表'!I14/'損益表'!I10)=2,"無定義","n/a")))</f>
        <v/>
      </c>
      <c r="J75" s="22">
        <f>IF('損益表'!J10=0,"—",IFERROR('損益表'!J14/'損益表'!J10,IF(ERROR.TYPE('損益表'!J14/'損益表'!J10)=2,"無定義","n/a")))</f>
        <v/>
      </c>
      <c r="K75" s="22">
        <f>IF('損益表'!K10=0,"—",IFERROR('損益表'!K14/'損益表'!K10,IF(ERROR.TYPE('損益表'!K14/'損益表'!K10)=2,"無定義","n/a")))</f>
        <v/>
      </c>
      <c r="L75" s="22">
        <f>IF('損益表'!L10=0,"—",IFERROR('損益表'!L14/'損益表'!L10,IF(ERROR.TYPE('損益表'!L14/'損益表'!L10)=2,"無定義","n/a")))</f>
        <v/>
      </c>
      <c r="M75" s="22">
        <f>IF('損益表'!M10=0,"—",IFERROR('損益表'!M14/'損益表'!M10,IF(ERROR.TYPE('損益表'!M14/'損益表'!M10)=2,"無定義","n/a")))</f>
        <v/>
      </c>
      <c r="N75" s="22">
        <f>IF('損益表'!N10=0,"—",IFERROR('損益表'!N14/'損益表'!N10,IF(ERROR.TYPE('損益表'!N14/'損益表'!N10)=2,"無定義","n/a")))</f>
        <v/>
      </c>
      <c r="O75" s="22">
        <f>IF('損益表'!O10=0,"—",IFERROR('損益表'!O14/'損益表'!O10,IF(ERROR.TYPE('損益表'!O14/'損益表'!O10)=2,"無定義","n/a")))</f>
        <v/>
      </c>
      <c r="P75" s="22">
        <f>IF('損益表'!P10=0,"—",IFERROR('損益表'!P14/'損益表'!P10,IF(ERROR.TYPE('損益表'!P14/'損益表'!P10)=2,"無定義","n/a")))</f>
        <v/>
      </c>
      <c r="Q75" s="22">
        <f>IF('損益表'!Q10=0,"—",IFERROR('損益表'!Q14/'損益表'!Q10,IF(ERROR.TYPE('損益表'!Q14/'損益表'!Q10)=2,"無定義","n/a")))</f>
        <v/>
      </c>
      <c r="R75" s="22">
        <f>IF('損益表'!R10=0,"—",IFERROR('損益表'!R14/'損益表'!R10,IF(ERROR.TYPE('損益表'!R14/'損益表'!R10)=2,"無定義","n/a")))</f>
        <v/>
      </c>
      <c r="S75" s="22">
        <f>IF('損益表'!S10=0,"—",IFERROR('損益表'!S14/'損益表'!S10,IF(ERROR.TYPE('損益表'!S14/'損益表'!S10)=2,"無定義","n/a")))</f>
        <v/>
      </c>
      <c r="T75" s="22">
        <f>IF('損益表'!T10=0,"—",IFERROR('損益表'!T14/'損益表'!T10,IF(ERROR.TYPE('損益表'!T14/'損益表'!T10)=2,"無定義","n/a")))</f>
        <v/>
      </c>
      <c r="U75" s="22">
        <f>IF('損益表'!U10=0,"—",IFERROR('損益表'!U14/'損益表'!U10,IF(ERROR.TYPE('損益表'!U14/'損益表'!U10)=2,"無定義","n/a")))</f>
        <v/>
      </c>
      <c r="V75" s="22">
        <f>IF('損益表'!V10=0,"—",IFERROR('損益表'!V14/'損益表'!V10,IF(ERROR.TYPE('損益表'!V14/'損益表'!V10)=2,"無定義","n/a")))</f>
        <v/>
      </c>
      <c r="W75" s="22">
        <f>IF('損益表'!W10=0,"—",IFERROR('損益表'!W14/'損益表'!W10,IF(ERROR.TYPE('損益表'!W14/'損益表'!W10)=2,"無定義","n/a")))</f>
        <v/>
      </c>
      <c r="X75" s="22">
        <f>IF('損益表'!X10=0,"—",IFERROR('損益表'!X14/'損益表'!X10,IF(ERROR.TYPE('損益表'!X14/'損益表'!X10)=2,"無定義","n/a")))</f>
        <v/>
      </c>
    </row>
    <row r="76">
      <c r="A76" s="19" t="inlineStr">
        <is>
          <t>▍現金流品質</t>
        </is>
      </c>
      <c r="B76" s="20" t="n"/>
      <c r="C76" s="20" t="n"/>
      <c r="D76" s="20" t="n"/>
      <c r="E76" s="20" t="n"/>
      <c r="F76" s="20" t="n"/>
      <c r="G76" s="20" t="n"/>
      <c r="H76" s="20" t="n"/>
      <c r="I76" s="20" t="n"/>
      <c r="J76" s="20" t="n"/>
      <c r="K76" s="20" t="n"/>
      <c r="L76" s="20" t="n"/>
      <c r="M76" s="20" t="n"/>
      <c r="N76" s="20" t="n"/>
      <c r="O76" s="20" t="n"/>
      <c r="P76" s="20" t="n"/>
      <c r="Q76" s="20" t="n"/>
      <c r="R76" s="20" t="n"/>
      <c r="S76" s="20" t="n"/>
      <c r="T76" s="20" t="n"/>
      <c r="U76" s="20" t="n"/>
      <c r="V76" s="20" t="n"/>
      <c r="W76" s="20" t="n"/>
      <c r="X76" s="20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1">
        <f>IFERROR(('關鍵指標'!C17-'關鍵指標'!C18)/'關鍵指標'!C3,IF(ERROR.TYPE(('關鍵指標'!C17-'關鍵指標'!C18)/'關鍵指標'!C3)=2,"無定義","n/a"))</f>
        <v/>
      </c>
      <c r="D78" s="21">
        <f>IFERROR(('關鍵指標'!D17-'關鍵指標'!D18)/'關鍵指標'!D3,IF(ERROR.TYPE(('關鍵指標'!D17-'關鍵指標'!D18)/'關鍵指標'!D3)=2,"無定義","n/a"))</f>
        <v/>
      </c>
      <c r="E78" s="21">
        <f>IFERROR(('關鍵指標'!E17-'關鍵指標'!E18)/'關鍵指標'!E3,IF(ERROR.TYPE(('關鍵指標'!E17-'關鍵指標'!E18)/'關鍵指標'!E3)=2,"無定義","n/a"))</f>
        <v/>
      </c>
      <c r="F78" s="21">
        <f>IFERROR(('關鍵指標'!F17-'關鍵指標'!F18)/'關鍵指標'!F3,IF(ERROR.TYPE(('關鍵指標'!F17-'關鍵指標'!F18)/'關鍵指標'!F3)=2,"無定義","n/a"))</f>
        <v/>
      </c>
      <c r="G78" s="21">
        <f>IFERROR(('關鍵指標'!G17-'關鍵指標'!G18)/'關鍵指標'!G3,IF(ERROR.TYPE(('關鍵指標'!G17-'關鍵指標'!G18)/'關鍵指標'!G3)=2,"無定義","n/a"))</f>
        <v/>
      </c>
      <c r="H78" s="21">
        <f>IFERROR(('關鍵指標'!H17-'關鍵指標'!H18)/'關鍵指標'!H3,IF(ERROR.TYPE(('關鍵指標'!H17-'關鍵指標'!H18)/'關鍵指標'!H3)=2,"無定義","n/a"))</f>
        <v/>
      </c>
      <c r="I78" s="21">
        <f>IFERROR(('關鍵指標'!I17-'關鍵指標'!I18)/'關鍵指標'!I3,IF(ERROR.TYPE(('關鍵指標'!I17-'關鍵指標'!I18)/'關鍵指標'!I3)=2,"無定義","n/a"))</f>
        <v/>
      </c>
      <c r="J78" s="21">
        <f>IFERROR(('關鍵指標'!J17-'關鍵指標'!J18)/'關鍵指標'!J3,IF(ERROR.TYPE(('關鍵指標'!J17-'關鍵指標'!J18)/'關鍵指標'!J3)=2,"無定義","n/a"))</f>
        <v/>
      </c>
      <c r="K78" s="21">
        <f>IFERROR(('關鍵指標'!K17-'關鍵指標'!K18)/'關鍵指標'!K3,IF(ERROR.TYPE(('關鍵指標'!K17-'關鍵指標'!K18)/'關鍵指標'!K3)=2,"無定義","n/a"))</f>
        <v/>
      </c>
      <c r="L78" s="21">
        <f>IFERROR(('關鍵指標'!L17-'關鍵指標'!L18)/'關鍵指標'!L3,IF(ERROR.TYPE(('關鍵指標'!L17-'關鍵指標'!L18)/'關鍵指標'!L3)=2,"無定義","n/a"))</f>
        <v/>
      </c>
      <c r="M78" s="21">
        <f>IFERROR(('關鍵指標'!M17-'關鍵指標'!M18)/'關鍵指標'!M3,IF(ERROR.TYPE(('關鍵指標'!M17-'關鍵指標'!M18)/'關鍵指標'!M3)=2,"無定義","n/a"))</f>
        <v/>
      </c>
      <c r="N78" s="21">
        <f>IFERROR(('關鍵指標'!N17-'關鍵指標'!N18)/'關鍵指標'!N3,IF(ERROR.TYPE(('關鍵指標'!N17-'關鍵指標'!N18)/'關鍵指標'!N3)=2,"無定義","n/a"))</f>
        <v/>
      </c>
      <c r="O78" s="21">
        <f>IFERROR(('關鍵指標'!O17-'關鍵指標'!O18)/'關鍵指標'!O3,IF(ERROR.TYPE(('關鍵指標'!O17-'關鍵指標'!O18)/'關鍵指標'!O3)=2,"無定義","n/a"))</f>
        <v/>
      </c>
      <c r="P78" s="21">
        <f>IFERROR(('關鍵指標'!P17-'關鍵指標'!P18)/'關鍵指標'!P3,IF(ERROR.TYPE(('關鍵指標'!P17-'關鍵指標'!P18)/'關鍵指標'!P3)=2,"無定義","n/a"))</f>
        <v/>
      </c>
      <c r="Q78" s="21">
        <f>IFERROR(('關鍵指標'!Q17-'關鍵指標'!Q18)/'關鍵指標'!Q3,IF(ERROR.TYPE(('關鍵指標'!Q17-'關鍵指標'!Q18)/'關鍵指標'!Q3)=2,"無定義","n/a"))</f>
        <v/>
      </c>
      <c r="R78" s="21">
        <f>IFERROR(('關鍵指標'!R17-'關鍵指標'!R18)/'關鍵指標'!R3,IF(ERROR.TYPE(('關鍵指標'!R17-'關鍵指標'!R18)/'關鍵指標'!R3)=2,"無定義","n/a"))</f>
        <v/>
      </c>
      <c r="S78" s="21">
        <f>IFERROR(('關鍵指標'!S17-'關鍵指標'!S18)/'關鍵指標'!S3,IF(ERROR.TYPE(('關鍵指標'!S17-'關鍵指標'!S18)/'關鍵指標'!S3)=2,"無定義","n/a"))</f>
        <v/>
      </c>
      <c r="T78" s="21">
        <f>IFERROR(('關鍵指標'!T17-'關鍵指標'!T18)/'關鍵指標'!T3,IF(ERROR.TYPE(('關鍵指標'!T17-'關鍵指標'!T18)/'關鍵指標'!T3)=2,"無定義","n/a"))</f>
        <v/>
      </c>
      <c r="U78" s="21">
        <f>IFERROR(('關鍵指標'!U17-'關鍵指標'!U18)/'關鍵指標'!U3,IF(ERROR.TYPE(('關鍵指標'!U17-'關鍵指標'!U18)/'關鍵指標'!U3)=2,"無定義","n/a"))</f>
        <v/>
      </c>
      <c r="V78" s="21">
        <f>IFERROR(('關鍵指標'!V17-'關鍵指標'!V18)/'關鍵指標'!V3,IF(ERROR.TYPE(('關鍵指標'!V17-'關鍵指標'!V18)/'關鍵指標'!V3)=2,"無定義","n/a"))</f>
        <v/>
      </c>
      <c r="W78" s="21">
        <f>IFERROR(('關鍵指標'!W17-'關鍵指標'!W18)/'關鍵指標'!W3,IF(ERROR.TYPE(('關鍵指標'!W17-'關鍵指標'!W18)/'關鍵指標'!W3)=2,"無定義","n/a"))</f>
        <v/>
      </c>
      <c r="X78" s="21">
        <f>IFERROR(('關鍵指標'!X17-'關鍵指標'!X18)/'關鍵指標'!X3,IF(ERROR.TYPE(('關鍵指標'!X17-'關鍵指標'!X18)/'關鍵指標'!X3)=2,"無定義","n/a"))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1">
        <f>IFERROR('關鍵指標'!C77/'損益表'!C2,IF(ERROR.TYPE('關鍵指標'!C77/'損益表'!C2)=2,"無定義","n/a"))</f>
        <v/>
      </c>
      <c r="D79" s="21">
        <f>IFERROR('關鍵指標'!D77/'損益表'!D2,IF(ERROR.TYPE('關鍵指標'!D77/'損益表'!D2)=2,"無定義","n/a"))</f>
        <v/>
      </c>
      <c r="E79" s="21">
        <f>IFERROR('關鍵指標'!E77/'損益表'!E2,IF(ERROR.TYPE('關鍵指標'!E77/'損益表'!E2)=2,"無定義","n/a"))</f>
        <v/>
      </c>
      <c r="F79" s="21">
        <f>IFERROR('關鍵指標'!F77/'損益表'!F2,IF(ERROR.TYPE('關鍵指標'!F77/'損益表'!F2)=2,"無定義","n/a"))</f>
        <v/>
      </c>
      <c r="G79" s="21">
        <f>IFERROR('關鍵指標'!G77/'損益表'!G2,IF(ERROR.TYPE('關鍵指標'!G77/'損益表'!G2)=2,"無定義","n/a"))</f>
        <v/>
      </c>
      <c r="H79" s="21">
        <f>IFERROR('關鍵指標'!H77/'損益表'!H2,IF(ERROR.TYPE('關鍵指標'!H77/'損益表'!H2)=2,"無定義","n/a"))</f>
        <v/>
      </c>
      <c r="I79" s="21">
        <f>IFERROR('關鍵指標'!I77/'損益表'!I2,IF(ERROR.TYPE('關鍵指標'!I77/'損益表'!I2)=2,"無定義","n/a"))</f>
        <v/>
      </c>
      <c r="J79" s="21">
        <f>IFERROR('關鍵指標'!J77/'損益表'!J2,IF(ERROR.TYPE('關鍵指標'!J77/'損益表'!J2)=2,"無定義","n/a"))</f>
        <v/>
      </c>
      <c r="K79" s="21">
        <f>IFERROR('關鍵指標'!K77/'損益表'!K2,IF(ERROR.TYPE('關鍵指標'!K77/'損益表'!K2)=2,"無定義","n/a"))</f>
        <v/>
      </c>
      <c r="L79" s="21">
        <f>IFERROR('關鍵指標'!L77/'損益表'!L2,IF(ERROR.TYPE('關鍵指標'!L77/'損益表'!L2)=2,"無定義","n/a"))</f>
        <v/>
      </c>
      <c r="M79" s="21">
        <f>IFERROR('關鍵指標'!M77/'損益表'!M2,IF(ERROR.TYPE('關鍵指標'!M77/'損益表'!M2)=2,"無定義","n/a"))</f>
        <v/>
      </c>
      <c r="N79" s="21">
        <f>IFERROR('關鍵指標'!N77/'損益表'!N2,IF(ERROR.TYPE('關鍵指標'!N77/'損益表'!N2)=2,"無定義","n/a"))</f>
        <v/>
      </c>
      <c r="O79" s="21">
        <f>IFERROR('關鍵指標'!O77/'損益表'!O2,IF(ERROR.TYPE('關鍵指標'!O77/'損益表'!O2)=2,"無定義","n/a"))</f>
        <v/>
      </c>
      <c r="P79" s="21">
        <f>IFERROR('關鍵指標'!P77/'損益表'!P2,IF(ERROR.TYPE('關鍵指標'!P77/'損益表'!P2)=2,"無定義","n/a"))</f>
        <v/>
      </c>
      <c r="Q79" s="21">
        <f>IFERROR('關鍵指標'!Q77/'損益表'!Q2,IF(ERROR.TYPE('關鍵指標'!Q77/'損益表'!Q2)=2,"無定義","n/a"))</f>
        <v/>
      </c>
      <c r="R79" s="21">
        <f>IFERROR('關鍵指標'!R77/'損益表'!R2,IF(ERROR.TYPE('關鍵指標'!R77/'損益表'!R2)=2,"無定義","n/a"))</f>
        <v/>
      </c>
      <c r="S79" s="21">
        <f>IFERROR('關鍵指標'!S77/'損益表'!S2,IF(ERROR.TYPE('關鍵指標'!S77/'損益表'!S2)=2,"無定義","n/a"))</f>
        <v/>
      </c>
      <c r="T79" s="21">
        <f>IFERROR('關鍵指標'!T77/'損益表'!T2,IF(ERROR.TYPE('關鍵指標'!T77/'損益表'!T2)=2,"無定義","n/a"))</f>
        <v/>
      </c>
      <c r="U79" s="21">
        <f>IFERROR('關鍵指標'!U77/'損益表'!U2,IF(ERROR.TYPE('關鍵指標'!U77/'損益表'!U2)=2,"無定義","n/a"))</f>
        <v/>
      </c>
      <c r="V79" s="21">
        <f>IFERROR('關鍵指標'!V77/'損益表'!V2,IF(ERROR.TYPE('關鍵指標'!V77/'損益表'!V2)=2,"無定義","n/a"))</f>
        <v/>
      </c>
      <c r="W79" s="21">
        <f>IFERROR('關鍵指標'!W77/'損益表'!W2,IF(ERROR.TYPE('關鍵指標'!W77/'損益表'!W2)=2,"無定義","n/a"))</f>
        <v/>
      </c>
      <c r="X79" s="21">
        <f>IFERROR('關鍵指標'!X77/'損益表'!X2,IF(ERROR.TYPE('關鍵指標'!X77/'損益表'!X2)=2,"無定義","n/a"))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1">
        <f>IFERROR(('關鍵指標'!C17-'關鍵指標'!C18)/'關鍵指標'!C16,IF(ERROR.TYPE(('關鍵指標'!C17-'關鍵指標'!C18)/'關鍵指標'!C16)=2,"無定義","n/a"))</f>
        <v/>
      </c>
      <c r="D80" s="21">
        <f>IFERROR(('關鍵指標'!D17-'關鍵指標'!D18)/'關鍵指標'!D16,IF(ERROR.TYPE(('關鍵指標'!D17-'關鍵指標'!D18)/'關鍵指標'!D16)=2,"無定義","n/a"))</f>
        <v/>
      </c>
      <c r="E80" s="21">
        <f>IFERROR(('關鍵指標'!E17-'關鍵指標'!E18)/'關鍵指標'!E16,IF(ERROR.TYPE(('關鍵指標'!E17-'關鍵指標'!E18)/'關鍵指標'!E16)=2,"無定義","n/a"))</f>
        <v/>
      </c>
      <c r="F80" s="21">
        <f>IFERROR(('關鍵指標'!F17-'關鍵指標'!F18)/'關鍵指標'!F16,IF(ERROR.TYPE(('關鍵指標'!F17-'關鍵指標'!F18)/'關鍵指標'!F16)=2,"無定義","n/a"))</f>
        <v/>
      </c>
      <c r="G80" s="21">
        <f>IFERROR(('關鍵指標'!G17-'關鍵指標'!G18)/'關鍵指標'!G16,IF(ERROR.TYPE(('關鍵指標'!G17-'關鍵指標'!G18)/'關鍵指標'!G16)=2,"無定義","n/a"))</f>
        <v/>
      </c>
      <c r="H80" s="21">
        <f>IFERROR(('關鍵指標'!H17-'關鍵指標'!H18)/'關鍵指標'!H16,IF(ERROR.TYPE(('關鍵指標'!H17-'關鍵指標'!H18)/'關鍵指標'!H16)=2,"無定義","n/a"))</f>
        <v/>
      </c>
      <c r="I80" s="21">
        <f>IFERROR(('關鍵指標'!I17-'關鍵指標'!I18)/'關鍵指標'!I16,IF(ERROR.TYPE(('關鍵指標'!I17-'關鍵指標'!I18)/'關鍵指標'!I16)=2,"無定義","n/a"))</f>
        <v/>
      </c>
      <c r="J80" s="21">
        <f>IFERROR(('關鍵指標'!J17-'關鍵指標'!J18)/'關鍵指標'!J16,IF(ERROR.TYPE(('關鍵指標'!J17-'關鍵指標'!J18)/'關鍵指標'!J16)=2,"無定義","n/a"))</f>
        <v/>
      </c>
      <c r="K80" s="21">
        <f>IFERROR(('關鍵指標'!K17-'關鍵指標'!K18)/'關鍵指標'!K16,IF(ERROR.TYPE(('關鍵指標'!K17-'關鍵指標'!K18)/'關鍵指標'!K16)=2,"無定義","n/a"))</f>
        <v/>
      </c>
      <c r="L80" s="21">
        <f>IFERROR(('關鍵指標'!L17-'關鍵指標'!L18)/'關鍵指標'!L16,IF(ERROR.TYPE(('關鍵指標'!L17-'關鍵指標'!L18)/'關鍵指標'!L16)=2,"無定義","n/a"))</f>
        <v/>
      </c>
      <c r="M80" s="21">
        <f>IFERROR(('關鍵指標'!M17-'關鍵指標'!M18)/'關鍵指標'!M16,IF(ERROR.TYPE(('關鍵指標'!M17-'關鍵指標'!M18)/'關鍵指標'!M16)=2,"無定義","n/a"))</f>
        <v/>
      </c>
      <c r="N80" s="21">
        <f>IFERROR(('關鍵指標'!N17-'關鍵指標'!N18)/'關鍵指標'!N16,IF(ERROR.TYPE(('關鍵指標'!N17-'關鍵指標'!N18)/'關鍵指標'!N16)=2,"無定義","n/a"))</f>
        <v/>
      </c>
      <c r="O80" s="21">
        <f>IFERROR(('關鍵指標'!O17-'關鍵指標'!O18)/'關鍵指標'!O16,IF(ERROR.TYPE(('關鍵指標'!O17-'關鍵指標'!O18)/'關鍵指標'!O16)=2,"無定義","n/a"))</f>
        <v/>
      </c>
      <c r="P80" s="21">
        <f>IFERROR(('關鍵指標'!P17-'關鍵指標'!P18)/'關鍵指標'!P16,IF(ERROR.TYPE(('關鍵指標'!P17-'關鍵指標'!P18)/'關鍵指標'!P16)=2,"無定義","n/a"))</f>
        <v/>
      </c>
      <c r="Q80" s="21">
        <f>IFERROR(('關鍵指標'!Q17-'關鍵指標'!Q18)/'關鍵指標'!Q16,IF(ERROR.TYPE(('關鍵指標'!Q17-'關鍵指標'!Q18)/'關鍵指標'!Q16)=2,"無定義","n/a"))</f>
        <v/>
      </c>
      <c r="R80" s="21">
        <f>IFERROR(('關鍵指標'!R17-'關鍵指標'!R18)/'關鍵指標'!R16,IF(ERROR.TYPE(('關鍵指標'!R17-'關鍵指標'!R18)/'關鍵指標'!R16)=2,"無定義","n/a"))</f>
        <v/>
      </c>
      <c r="S80" s="21">
        <f>IFERROR(('關鍵指標'!S17-'關鍵指標'!S18)/'關鍵指標'!S16,IF(ERROR.TYPE(('關鍵指標'!S17-'關鍵指標'!S18)/'關鍵指標'!S16)=2,"無定義","n/a"))</f>
        <v/>
      </c>
      <c r="T80" s="21">
        <f>IFERROR(('關鍵指標'!T17-'關鍵指標'!T18)/'關鍵指標'!T16,IF(ERROR.TYPE(('關鍵指標'!T17-'關鍵指標'!T18)/'關鍵指標'!T16)=2,"無定義","n/a"))</f>
        <v/>
      </c>
      <c r="U80" s="21">
        <f>IFERROR(('關鍵指標'!U17-'關鍵指標'!U18)/'關鍵指標'!U16,IF(ERROR.TYPE(('關鍵指標'!U17-'關鍵指標'!U18)/'關鍵指標'!U16)=2,"無定義","n/a"))</f>
        <v/>
      </c>
      <c r="V80" s="21">
        <f>IFERROR(('關鍵指標'!V17-'關鍵指標'!V18)/'關鍵指標'!V16,IF(ERROR.TYPE(('關鍵指標'!V17-'關鍵指標'!V18)/'關鍵指標'!V16)=2,"無定義","n/a"))</f>
        <v/>
      </c>
      <c r="W80" s="21">
        <f>IFERROR(('關鍵指標'!W17-'關鍵指標'!W18)/'關鍵指標'!W16,IF(ERROR.TYPE(('關鍵指標'!W17-'關鍵指標'!W18)/'關鍵指標'!W16)=2,"無定義","n/a"))</f>
        <v/>
      </c>
      <c r="X80" s="21">
        <f>IFERROR(('關鍵指標'!X17-'關鍵指標'!X18)/'關鍵指標'!X16,IF(ERROR.TYPE(('關鍵指標'!X17-'關鍵指標'!X18)/'關鍵指標'!X16)=2,"無定義","n/a"))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2">
        <f>IFERROR('關鍵指標'!C17/'關鍵指標'!C16,IF(ERROR.TYPE('關鍵指標'!C17/'關鍵指標'!C16)=2,"無定義","n/a"))</f>
        <v/>
      </c>
      <c r="D81" s="22">
        <f>IFERROR('關鍵指標'!D17/'關鍵指標'!D16,IF(ERROR.TYPE('關鍵指標'!D17/'關鍵指標'!D16)=2,"無定義","n/a"))</f>
        <v/>
      </c>
      <c r="E81" s="22">
        <f>IFERROR('關鍵指標'!E17/'關鍵指標'!E16,IF(ERROR.TYPE('關鍵指標'!E17/'關鍵指標'!E16)=2,"無定義","n/a"))</f>
        <v/>
      </c>
      <c r="F81" s="22">
        <f>IFERROR('關鍵指標'!F17/'關鍵指標'!F16,IF(ERROR.TYPE('關鍵指標'!F17/'關鍵指標'!F16)=2,"無定義","n/a"))</f>
        <v/>
      </c>
      <c r="G81" s="22">
        <f>IFERROR('關鍵指標'!G17/'關鍵指標'!G16,IF(ERROR.TYPE('關鍵指標'!G17/'關鍵指標'!G16)=2,"無定義","n/a"))</f>
        <v/>
      </c>
      <c r="H81" s="22">
        <f>IFERROR('關鍵指標'!H17/'關鍵指標'!H16,IF(ERROR.TYPE('關鍵指標'!H17/'關鍵指標'!H16)=2,"無定義","n/a"))</f>
        <v/>
      </c>
      <c r="I81" s="22">
        <f>IFERROR('關鍵指標'!I17/'關鍵指標'!I16,IF(ERROR.TYPE('關鍵指標'!I17/'關鍵指標'!I16)=2,"無定義","n/a"))</f>
        <v/>
      </c>
      <c r="J81" s="22">
        <f>IFERROR('關鍵指標'!J17/'關鍵指標'!J16,IF(ERROR.TYPE('關鍵指標'!J17/'關鍵指標'!J16)=2,"無定義","n/a"))</f>
        <v/>
      </c>
      <c r="K81" s="22">
        <f>IFERROR('關鍵指標'!K17/'關鍵指標'!K16,IF(ERROR.TYPE('關鍵指標'!K17/'關鍵指標'!K16)=2,"無定義","n/a"))</f>
        <v/>
      </c>
      <c r="L81" s="22">
        <f>IFERROR('關鍵指標'!L17/'關鍵指標'!L16,IF(ERROR.TYPE('關鍵指標'!L17/'關鍵指標'!L16)=2,"無定義","n/a"))</f>
        <v/>
      </c>
      <c r="M81" s="22">
        <f>IFERROR('關鍵指標'!M17/'關鍵指標'!M16,IF(ERROR.TYPE('關鍵指標'!M17/'關鍵指標'!M16)=2,"無定義","n/a"))</f>
        <v/>
      </c>
      <c r="N81" s="22">
        <f>IFERROR('關鍵指標'!N17/'關鍵指標'!N16,IF(ERROR.TYPE('關鍵指標'!N17/'關鍵指標'!N16)=2,"無定義","n/a"))</f>
        <v/>
      </c>
      <c r="O81" s="22">
        <f>IFERROR('關鍵指標'!O17/'關鍵指標'!O16,IF(ERROR.TYPE('關鍵指標'!O17/'關鍵指標'!O16)=2,"無定義","n/a"))</f>
        <v/>
      </c>
      <c r="P81" s="22">
        <f>IFERROR('關鍵指標'!P17/'關鍵指標'!P16,IF(ERROR.TYPE('關鍵指標'!P17/'關鍵指標'!P16)=2,"無定義","n/a"))</f>
        <v/>
      </c>
      <c r="Q81" s="22">
        <f>IFERROR('關鍵指標'!Q17/'關鍵指標'!Q16,IF(ERROR.TYPE('關鍵指標'!Q17/'關鍵指標'!Q16)=2,"無定義","n/a"))</f>
        <v/>
      </c>
      <c r="R81" s="22">
        <f>IFERROR('關鍵指標'!R17/'關鍵指標'!R16,IF(ERROR.TYPE('關鍵指標'!R17/'關鍵指標'!R16)=2,"無定義","n/a"))</f>
        <v/>
      </c>
      <c r="S81" s="22">
        <f>IFERROR('關鍵指標'!S17/'關鍵指標'!S16,IF(ERROR.TYPE('關鍵指標'!S17/'關鍵指標'!S16)=2,"無定義","n/a"))</f>
        <v/>
      </c>
      <c r="T81" s="22">
        <f>IFERROR('關鍵指標'!T17/'關鍵指標'!T16,IF(ERROR.TYPE('關鍵指標'!T17/'關鍵指標'!T16)=2,"無定義","n/a"))</f>
        <v/>
      </c>
      <c r="U81" s="22">
        <f>IFERROR('關鍵指標'!U17/'關鍵指標'!U16,IF(ERROR.TYPE('關鍵指標'!U17/'關鍵指標'!U16)=2,"無定義","n/a"))</f>
        <v/>
      </c>
      <c r="V81" s="22">
        <f>IFERROR('關鍵指標'!V17/'關鍵指標'!V16,IF(ERROR.TYPE('關鍵指標'!V17/'關鍵指標'!V16)=2,"無定義","n/a"))</f>
        <v/>
      </c>
      <c r="W81" s="22">
        <f>IFERROR('關鍵指標'!W17/'關鍵指標'!W16,IF(ERROR.TYPE('關鍵指標'!W17/'關鍵指標'!W16)=2,"無定義","n/a"))</f>
        <v/>
      </c>
      <c r="X81" s="22">
        <f>IFERROR('關鍵指標'!X17/'關鍵指標'!X16,IF(ERROR.TYPE('關鍵指標'!X17/'關鍵指標'!X16)=2,"無定義","n/a"))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2">
        <f>IFERROR('現金流量表'!C4/'損益表'!C17,IF(ERROR.TYPE('現金流量表'!C4/'損益表'!C17)=2,"無定義","n/a"))</f>
        <v/>
      </c>
      <c r="D82" s="22">
        <f>IFERROR('現金流量表'!D4/'損益表'!D17,IF(ERROR.TYPE('現金流量表'!D4/'損益表'!D17)=2,"無定義","n/a"))</f>
        <v/>
      </c>
      <c r="E82" s="22">
        <f>IFERROR('現金流量表'!E4/'損益表'!E17,IF(ERROR.TYPE('現金流量表'!E4/'損益表'!E17)=2,"無定義","n/a"))</f>
        <v/>
      </c>
      <c r="F82" s="22">
        <f>IFERROR('現金流量表'!F4/'損益表'!F17,IF(ERROR.TYPE('現金流量表'!F4/'損益表'!F17)=2,"無定義","n/a"))</f>
        <v/>
      </c>
      <c r="G82" s="22">
        <f>IFERROR('現金流量表'!G4/'損益表'!G17,IF(ERROR.TYPE('現金流量表'!G4/'損益表'!G17)=2,"無定義","n/a"))</f>
        <v/>
      </c>
      <c r="H82" s="22">
        <f>IFERROR('現金流量表'!H4/'損益表'!H17,IF(ERROR.TYPE('現金流量表'!H4/'損益表'!H17)=2,"無定義","n/a"))</f>
        <v/>
      </c>
      <c r="I82" s="22">
        <f>IFERROR('現金流量表'!I4/'損益表'!I17,IF(ERROR.TYPE('現金流量表'!I4/'損益表'!I17)=2,"無定義","n/a"))</f>
        <v/>
      </c>
      <c r="J82" s="22">
        <f>IFERROR('現金流量表'!J4/'損益表'!J17,IF(ERROR.TYPE('現金流量表'!J4/'損益表'!J17)=2,"無定義","n/a"))</f>
        <v/>
      </c>
      <c r="K82" s="22">
        <f>IFERROR('現金流量表'!K4/'損益表'!K17,IF(ERROR.TYPE('現金流量表'!K4/'損益表'!K17)=2,"無定義","n/a"))</f>
        <v/>
      </c>
      <c r="L82" s="22">
        <f>IFERROR('現金流量表'!L4/'損益表'!L17,IF(ERROR.TYPE('現金流量表'!L4/'損益表'!L17)=2,"無定義","n/a"))</f>
        <v/>
      </c>
      <c r="M82" s="22">
        <f>IFERROR('現金流量表'!M4/'損益表'!M17,IF(ERROR.TYPE('現金流量表'!M4/'損益表'!M17)=2,"無定義","n/a"))</f>
        <v/>
      </c>
      <c r="N82" s="22">
        <f>IFERROR('現金流量表'!N4/'損益表'!N17,IF(ERROR.TYPE('現金流量表'!N4/'損益表'!N17)=2,"無定義","n/a"))</f>
        <v/>
      </c>
      <c r="O82" s="22">
        <f>IFERROR('現金流量表'!O4/'損益表'!O17,IF(ERROR.TYPE('現金流量表'!O4/'損益表'!O17)=2,"無定義","n/a"))</f>
        <v/>
      </c>
      <c r="P82" s="22">
        <f>IFERROR('現金流量表'!P4/'損益表'!P17,IF(ERROR.TYPE('現金流量表'!P4/'損益表'!P17)=2,"無定義","n/a"))</f>
        <v/>
      </c>
      <c r="Q82" s="22">
        <f>IFERROR('現金流量表'!Q4/'損益表'!Q17,IF(ERROR.TYPE('現金流量表'!Q4/'損益表'!Q17)=2,"無定義","n/a"))</f>
        <v/>
      </c>
      <c r="R82" s="22">
        <f>IFERROR('現金流量表'!R4/'損益表'!R17,IF(ERROR.TYPE('現金流量表'!R4/'損益表'!R17)=2,"無定義","n/a"))</f>
        <v/>
      </c>
      <c r="S82" s="22">
        <f>IFERROR('現金流量表'!S4/'損益表'!S17,IF(ERROR.TYPE('現金流量表'!S4/'損益表'!S17)=2,"無定義","n/a"))</f>
        <v/>
      </c>
      <c r="T82" s="22">
        <f>IFERROR('現金流量表'!T4/'損益表'!T17,IF(ERROR.TYPE('現金流量表'!T4/'損益表'!T17)=2,"無定義","n/a"))</f>
        <v/>
      </c>
      <c r="U82" s="22">
        <f>IFERROR('現金流量表'!U4/'損益表'!U17,IF(ERROR.TYPE('現金流量表'!U4/'損益表'!U17)=2,"無定義","n/a"))</f>
        <v/>
      </c>
      <c r="V82" s="22">
        <f>IFERROR('現金流量表'!V4/'損益表'!V17,IF(ERROR.TYPE('現金流量表'!V4/'損益表'!V17)=2,"無定義","n/a"))</f>
        <v/>
      </c>
      <c r="W82" s="22">
        <f>IFERROR('現金流量表'!W4/'損益表'!W17,IF(ERROR.TYPE('現金流量表'!W4/'損益表'!W17)=2,"無定義","n/a"))</f>
        <v/>
      </c>
      <c r="X82" s="22">
        <f>IFERROR('現金流量表'!X4/'損益表'!X17,IF(ERROR.TYPE('現金流量表'!X4/'損益表'!X17)=2,"無定義","n/a"))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1">
        <f>IFERROR('現金流量表'!C5/'損益表'!C2,IF(ERROR.TYPE('現金流量表'!C5/'損益表'!C2)=2,"無定義","n/a"))</f>
        <v/>
      </c>
      <c r="D83" s="21">
        <f>IFERROR('現金流量表'!D5/'損益表'!D2,IF(ERROR.TYPE('現金流量表'!D5/'損益表'!D2)=2,"無定義","n/a"))</f>
        <v/>
      </c>
      <c r="E83" s="21">
        <f>IFERROR('現金流量表'!E5/'損益表'!E2,IF(ERROR.TYPE('現金流量表'!E5/'損益表'!E2)=2,"無定義","n/a"))</f>
        <v/>
      </c>
      <c r="F83" s="21">
        <f>IFERROR('現金流量表'!F5/'損益表'!F2,IF(ERROR.TYPE('現金流量表'!F5/'損益表'!F2)=2,"無定義","n/a"))</f>
        <v/>
      </c>
      <c r="G83" s="21">
        <f>IFERROR('現金流量表'!G5/'損益表'!G2,IF(ERROR.TYPE('現金流量表'!G5/'損益表'!G2)=2,"無定義","n/a"))</f>
        <v/>
      </c>
      <c r="H83" s="21">
        <f>IFERROR('現金流量表'!H5/'損益表'!H2,IF(ERROR.TYPE('現金流量表'!H5/'損益表'!H2)=2,"無定義","n/a"))</f>
        <v/>
      </c>
      <c r="I83" s="21">
        <f>IFERROR('現金流量表'!I5/'損益表'!I2,IF(ERROR.TYPE('現金流量表'!I5/'損益表'!I2)=2,"無定義","n/a"))</f>
        <v/>
      </c>
      <c r="J83" s="21">
        <f>IFERROR('現金流量表'!J5/'損益表'!J2,IF(ERROR.TYPE('現金流量表'!J5/'損益表'!J2)=2,"無定義","n/a"))</f>
        <v/>
      </c>
      <c r="K83" s="21">
        <f>IFERROR('現金流量表'!K5/'損益表'!K2,IF(ERROR.TYPE('現金流量表'!K5/'損益表'!K2)=2,"無定義","n/a"))</f>
        <v/>
      </c>
      <c r="L83" s="21">
        <f>IFERROR('現金流量表'!L5/'損益表'!L2,IF(ERROR.TYPE('現金流量表'!L5/'損益表'!L2)=2,"無定義","n/a"))</f>
        <v/>
      </c>
      <c r="M83" s="21">
        <f>IFERROR('現金流量表'!M5/'損益表'!M2,IF(ERROR.TYPE('現金流量表'!M5/'損益表'!M2)=2,"無定義","n/a"))</f>
        <v/>
      </c>
      <c r="N83" s="21">
        <f>IFERROR('現金流量表'!N5/'損益表'!N2,IF(ERROR.TYPE('現金流量表'!N5/'損益表'!N2)=2,"無定義","n/a"))</f>
        <v/>
      </c>
      <c r="O83" s="21">
        <f>IFERROR('現金流量表'!O5/'損益表'!O2,IF(ERROR.TYPE('現金流量表'!O5/'損益表'!O2)=2,"無定義","n/a"))</f>
        <v/>
      </c>
      <c r="P83" s="21">
        <f>IFERROR('現金流量表'!P5/'損益表'!P2,IF(ERROR.TYPE('現金流量表'!P5/'損益表'!P2)=2,"無定義","n/a"))</f>
        <v/>
      </c>
      <c r="Q83" s="21">
        <f>IFERROR('現金流量表'!Q5/'損益表'!Q2,IF(ERROR.TYPE('現金流量表'!Q5/'損益表'!Q2)=2,"無定義","n/a"))</f>
        <v/>
      </c>
      <c r="R83" s="21">
        <f>IFERROR('現金流量表'!R5/'損益表'!R2,IF(ERROR.TYPE('現金流量表'!R5/'損益表'!R2)=2,"無定義","n/a"))</f>
        <v/>
      </c>
      <c r="S83" s="21">
        <f>IFERROR('現金流量表'!S5/'損益表'!S2,IF(ERROR.TYPE('現金流量表'!S5/'損益表'!S2)=2,"無定義","n/a"))</f>
        <v/>
      </c>
      <c r="T83" s="21">
        <f>IFERROR('現金流量表'!T5/'損益表'!T2,IF(ERROR.TYPE('現金流量表'!T5/'損益表'!T2)=2,"無定義","n/a"))</f>
        <v/>
      </c>
      <c r="U83" s="21">
        <f>IFERROR('現金流量表'!U5/'損益表'!U2,IF(ERROR.TYPE('現金流量表'!U5/'損益表'!U2)=2,"無定義","n/a"))</f>
        <v/>
      </c>
      <c r="V83" s="21">
        <f>IFERROR('現金流量表'!V5/'損益表'!V2,IF(ERROR.TYPE('現金流量表'!V5/'損益表'!V2)=2,"無定義","n/a"))</f>
        <v/>
      </c>
      <c r="W83" s="21">
        <f>IFERROR('現金流量表'!W5/'損益表'!W2,IF(ERROR.TYPE('現金流量表'!W5/'損益表'!W2)=2,"無定義","n/a"))</f>
        <v/>
      </c>
      <c r="X83" s="21">
        <f>IFERROR('現金流量表'!X5/'損益表'!X2,IF(ERROR.TYPE('現金流量表'!X5/'損益表'!X2)=2,"無定義","n/a"))</f>
        <v/>
      </c>
    </row>
    <row r="84">
      <c r="A84" s="19" t="inlineStr">
        <is>
          <t>▍股東權益稀釋</t>
        </is>
      </c>
      <c r="B84" s="20" t="n"/>
      <c r="C84" s="20" t="n"/>
      <c r="D84" s="20" t="n"/>
      <c r="E84" s="20" t="n"/>
      <c r="F84" s="20" t="n"/>
      <c r="G84" s="20" t="n"/>
      <c r="H84" s="20" t="n"/>
      <c r="I84" s="20" t="n"/>
      <c r="J84" s="20" t="n"/>
      <c r="K84" s="20" t="n"/>
      <c r="L84" s="20" t="n"/>
      <c r="M84" s="20" t="n"/>
      <c r="N84" s="20" t="n"/>
      <c r="O84" s="20" t="n"/>
      <c r="P84" s="20" t="n"/>
      <c r="Q84" s="20" t="n"/>
      <c r="R84" s="20" t="n"/>
      <c r="S84" s="20" t="n"/>
      <c r="T84" s="20" t="n"/>
      <c r="U84" s="20" t="n"/>
      <c r="V84" s="20" t="n"/>
      <c r="W84" s="20" t="n"/>
      <c r="X84" s="20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1">
        <f>IFERROR('關鍵指標'!C13/'關鍵指標'!C3,IF(ERROR.TYPE('關鍵指標'!C13/'關鍵指標'!C3)=2,"無定義","n/a"))</f>
        <v/>
      </c>
      <c r="D85" s="21">
        <f>IFERROR('關鍵指標'!D13/'關鍵指標'!D3,IF(ERROR.TYPE('關鍵指標'!D13/'關鍵指標'!D3)=2,"無定義","n/a"))</f>
        <v/>
      </c>
      <c r="E85" s="21">
        <f>IFERROR('關鍵指標'!E13/'關鍵指標'!E3,IF(ERROR.TYPE('關鍵指標'!E13/'關鍵指標'!E3)=2,"無定義","n/a"))</f>
        <v/>
      </c>
      <c r="F85" s="21">
        <f>IFERROR('關鍵指標'!F13/'關鍵指標'!F3,IF(ERROR.TYPE('關鍵指標'!F13/'關鍵指標'!F3)=2,"無定義","n/a"))</f>
        <v/>
      </c>
      <c r="G85" s="21">
        <f>IFERROR('關鍵指標'!G13/'關鍵指標'!G3,IF(ERROR.TYPE('關鍵指標'!G13/'關鍵指標'!G3)=2,"無定義","n/a"))</f>
        <v/>
      </c>
      <c r="H85" s="21">
        <f>IFERROR('關鍵指標'!H13/'關鍵指標'!H3,IF(ERROR.TYPE('關鍵指標'!H13/'關鍵指標'!H3)=2,"無定義","n/a"))</f>
        <v/>
      </c>
      <c r="I85" s="21">
        <f>IFERROR('關鍵指標'!I13/'關鍵指標'!I3,IF(ERROR.TYPE('關鍵指標'!I13/'關鍵指標'!I3)=2,"無定義","n/a"))</f>
        <v/>
      </c>
      <c r="J85" s="21">
        <f>IFERROR('關鍵指標'!J13/'關鍵指標'!J3,IF(ERROR.TYPE('關鍵指標'!J13/'關鍵指標'!J3)=2,"無定義","n/a"))</f>
        <v/>
      </c>
      <c r="K85" s="21">
        <f>IFERROR('關鍵指標'!K13/'關鍵指標'!K3,IF(ERROR.TYPE('關鍵指標'!K13/'關鍵指標'!K3)=2,"無定義","n/a"))</f>
        <v/>
      </c>
      <c r="L85" s="21">
        <f>IFERROR('關鍵指標'!L13/'關鍵指標'!L3,IF(ERROR.TYPE('關鍵指標'!L13/'關鍵指標'!L3)=2,"無定義","n/a"))</f>
        <v/>
      </c>
      <c r="M85" s="21">
        <f>IFERROR('關鍵指標'!M13/'關鍵指標'!M3,IF(ERROR.TYPE('關鍵指標'!M13/'關鍵指標'!M3)=2,"無定義","n/a"))</f>
        <v/>
      </c>
      <c r="N85" s="21">
        <f>IFERROR('關鍵指標'!N13/'關鍵指標'!N3,IF(ERROR.TYPE('關鍵指標'!N13/'關鍵指標'!N3)=2,"無定義","n/a"))</f>
        <v/>
      </c>
      <c r="O85" s="21">
        <f>IFERROR('關鍵指標'!O13/'關鍵指標'!O3,IF(ERROR.TYPE('關鍵指標'!O13/'關鍵指標'!O3)=2,"無定義","n/a"))</f>
        <v/>
      </c>
      <c r="P85" s="21">
        <f>IFERROR('關鍵指標'!P13/'關鍵指標'!P3,IF(ERROR.TYPE('關鍵指標'!P13/'關鍵指標'!P3)=2,"無定義","n/a"))</f>
        <v/>
      </c>
      <c r="Q85" s="21">
        <f>IFERROR('關鍵指標'!Q13/'關鍵指標'!Q3,IF(ERROR.TYPE('關鍵指標'!Q13/'關鍵指標'!Q3)=2,"無定義","n/a"))</f>
        <v/>
      </c>
      <c r="R85" s="21">
        <f>IFERROR('關鍵指標'!R13/'關鍵指標'!R3,IF(ERROR.TYPE('關鍵指標'!R13/'關鍵指標'!R3)=2,"無定義","n/a"))</f>
        <v/>
      </c>
      <c r="S85" s="21">
        <f>IFERROR('關鍵指標'!S13/'關鍵指標'!S3,IF(ERROR.TYPE('關鍵指標'!S13/'關鍵指標'!S3)=2,"無定義","n/a"))</f>
        <v/>
      </c>
      <c r="T85" s="21">
        <f>IFERROR('關鍵指標'!T13/'關鍵指標'!T3,IF(ERROR.TYPE('關鍵指標'!T13/'關鍵指標'!T3)=2,"無定義","n/a"))</f>
        <v/>
      </c>
      <c r="U85" s="21">
        <f>IFERROR('關鍵指標'!U13/'關鍵指標'!U3,IF(ERROR.TYPE('關鍵指標'!U13/'關鍵指標'!U3)=2,"無定義","n/a"))</f>
        <v/>
      </c>
      <c r="V85" s="21">
        <f>IFERROR('關鍵指標'!V13/'關鍵指標'!V3,IF(ERROR.TYPE('關鍵指標'!V13/'關鍵指標'!V3)=2,"無定義","n/a"))</f>
        <v/>
      </c>
      <c r="W85" s="21">
        <f>IFERROR('關鍵指標'!W13/'關鍵指標'!W3,IF(ERROR.TYPE('關鍵指標'!W13/'關鍵指標'!W3)=2,"無定義","n/a"))</f>
        <v/>
      </c>
      <c r="X85" s="21">
        <f>IFERROR('關鍵指標'!X13/'關鍵指標'!X3,IF(ERROR.TYPE('關鍵指標'!X13/'關鍵指標'!X3)=2,"無定義","n/a"))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1">
        <f>IFERROR('現金流量表'!C2/'損益表'!C2,IF(ERROR.TYPE('現金流量表'!C2/'損益表'!C2)=2,"無定義","n/a"))</f>
        <v/>
      </c>
      <c r="D86" s="21">
        <f>IFERROR('現金流量表'!D2/'損益表'!D2,IF(ERROR.TYPE('現金流量表'!D2/'損益表'!D2)=2,"無定義","n/a"))</f>
        <v/>
      </c>
      <c r="E86" s="21">
        <f>IFERROR('現金流量表'!E2/'損益表'!E2,IF(ERROR.TYPE('現金流量表'!E2/'損益表'!E2)=2,"無定義","n/a"))</f>
        <v/>
      </c>
      <c r="F86" s="21">
        <f>IFERROR('現金流量表'!F2/'損益表'!F2,IF(ERROR.TYPE('現金流量表'!F2/'損益表'!F2)=2,"無定義","n/a"))</f>
        <v/>
      </c>
      <c r="G86" s="21">
        <f>IFERROR('現金流量表'!G2/'損益表'!G2,IF(ERROR.TYPE('現金流量表'!G2/'損益表'!G2)=2,"無定義","n/a"))</f>
        <v/>
      </c>
      <c r="H86" s="21">
        <f>IFERROR('現金流量表'!H2/'損益表'!H2,IF(ERROR.TYPE('現金流量表'!H2/'損益表'!H2)=2,"無定義","n/a"))</f>
        <v/>
      </c>
      <c r="I86" s="21">
        <f>IFERROR('現金流量表'!I2/'損益表'!I2,IF(ERROR.TYPE('現金流量表'!I2/'損益表'!I2)=2,"無定義","n/a"))</f>
        <v/>
      </c>
      <c r="J86" s="21">
        <f>IFERROR('現金流量表'!J2/'損益表'!J2,IF(ERROR.TYPE('現金流量表'!J2/'損益表'!J2)=2,"無定義","n/a"))</f>
        <v/>
      </c>
      <c r="K86" s="21">
        <f>IFERROR('現金流量表'!K2/'損益表'!K2,IF(ERROR.TYPE('現金流量表'!K2/'損益表'!K2)=2,"無定義","n/a"))</f>
        <v/>
      </c>
      <c r="L86" s="21">
        <f>IFERROR('現金流量表'!L2/'損益表'!L2,IF(ERROR.TYPE('現金流量表'!L2/'損益表'!L2)=2,"無定義","n/a"))</f>
        <v/>
      </c>
      <c r="M86" s="21">
        <f>IFERROR('現金流量表'!M2/'損益表'!M2,IF(ERROR.TYPE('現金流量表'!M2/'損益表'!M2)=2,"無定義","n/a"))</f>
        <v/>
      </c>
      <c r="N86" s="21">
        <f>IFERROR('現金流量表'!N2/'損益表'!N2,IF(ERROR.TYPE('現金流量表'!N2/'損益表'!N2)=2,"無定義","n/a"))</f>
        <v/>
      </c>
      <c r="O86" s="21">
        <f>IFERROR('現金流量表'!O2/'損益表'!O2,IF(ERROR.TYPE('現金流量表'!O2/'損益表'!O2)=2,"無定義","n/a"))</f>
        <v/>
      </c>
      <c r="P86" s="21">
        <f>IFERROR('現金流量表'!P2/'損益表'!P2,IF(ERROR.TYPE('現金流量表'!P2/'損益表'!P2)=2,"無定義","n/a"))</f>
        <v/>
      </c>
      <c r="Q86" s="21">
        <f>IFERROR('現金流量表'!Q2/'損益表'!Q2,IF(ERROR.TYPE('現金流量表'!Q2/'損益表'!Q2)=2,"無定義","n/a"))</f>
        <v/>
      </c>
      <c r="R86" s="21">
        <f>IFERROR('現金流量表'!R2/'損益表'!R2,IF(ERROR.TYPE('現金流量表'!R2/'損益表'!R2)=2,"無定義","n/a"))</f>
        <v/>
      </c>
      <c r="S86" s="21">
        <f>IFERROR('現金流量表'!S2/'損益表'!S2,IF(ERROR.TYPE('現金流量表'!S2/'損益表'!S2)=2,"無定義","n/a"))</f>
        <v/>
      </c>
      <c r="T86" s="21">
        <f>IFERROR('現金流量表'!T2/'損益表'!T2,IF(ERROR.TYPE('現金流量表'!T2/'損益表'!T2)=2,"無定義","n/a"))</f>
        <v/>
      </c>
      <c r="U86" s="21">
        <f>IFERROR('現金流量表'!U2/'損益表'!U2,IF(ERROR.TYPE('現金流量表'!U2/'損益表'!U2)=2,"無定義","n/a"))</f>
        <v/>
      </c>
      <c r="V86" s="21">
        <f>IFERROR('現金流量表'!V2/'損益表'!V2,IF(ERROR.TYPE('現金流量表'!V2/'損益表'!V2)=2,"無定義","n/a"))</f>
        <v/>
      </c>
      <c r="W86" s="21">
        <f>IFERROR('現金流量表'!W2/'損益表'!W2,IF(ERROR.TYPE('現金流量表'!W2/'損益表'!W2)=2,"無定義","n/a"))</f>
        <v/>
      </c>
      <c r="X86" s="21">
        <f>IFERROR('現金流量表'!X2/'損益表'!X2,IF(ERROR.TYPE('現金流量表'!X2/'損益表'!X2)=2,"無定義","n/a"))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1">
        <f>IFERROR('損益表'!G21/'損益表'!C21-1,IF(ERROR.TYPE('損益表'!G21/'損益表'!C21-1)=2,"無定義","n/a"))</f>
        <v/>
      </c>
      <c r="H87" s="21">
        <f>IFERROR('損益表'!H21/'損益表'!D21-1,IF(ERROR.TYPE('損益表'!H21/'損益表'!D21-1)=2,"無定義","n/a"))</f>
        <v/>
      </c>
      <c r="I87" s="21">
        <f>IFERROR('損益表'!I21/'損益表'!E21-1,IF(ERROR.TYPE('損益表'!I21/'損益表'!E21-1)=2,"無定義","n/a"))</f>
        <v/>
      </c>
      <c r="J87" s="21">
        <f>IFERROR('損益表'!J21/'損益表'!F21-1,IF(ERROR.TYPE('損益表'!J21/'損益表'!F21-1)=2,"無定義","n/a"))</f>
        <v/>
      </c>
      <c r="K87" s="21">
        <f>IFERROR('損益表'!K21/'損益表'!G21-1,IF(ERROR.TYPE('損益表'!K21/'損益表'!G21-1)=2,"無定義","n/a"))</f>
        <v/>
      </c>
      <c r="L87" s="21">
        <f>IFERROR('損益表'!L21/'損益表'!H21-1,IF(ERROR.TYPE('損益表'!L21/'損益表'!H21-1)=2,"無定義","n/a"))</f>
        <v/>
      </c>
      <c r="M87" s="21">
        <f>IFERROR('損益表'!M21/'損益表'!I21-1,IF(ERROR.TYPE('損益表'!M21/'損益表'!I21-1)=2,"無定義","n/a"))</f>
        <v/>
      </c>
      <c r="N87" s="21">
        <f>IFERROR('損益表'!N21/'損益表'!J21-1,IF(ERROR.TYPE('損益表'!N21/'損益表'!J21-1)=2,"無定義","n/a"))</f>
        <v/>
      </c>
      <c r="O87" s="21">
        <f>IFERROR('損益表'!O21/'損益表'!K21-1,IF(ERROR.TYPE('損益表'!O21/'損益表'!K21-1)=2,"無定義","n/a"))</f>
        <v/>
      </c>
      <c r="P87" s="21">
        <f>IFERROR('損益表'!P21/'損益表'!L21-1,IF(ERROR.TYPE('損益表'!P21/'損益表'!L21-1)=2,"無定義","n/a"))</f>
        <v/>
      </c>
      <c r="Q87" s="21">
        <f>IFERROR('損益表'!Q21/'損益表'!M21-1,IF(ERROR.TYPE('損益表'!Q21/'損益表'!M21-1)=2,"無定義","n/a"))</f>
        <v/>
      </c>
      <c r="R87" s="21">
        <f>IFERROR('損益表'!R21/'損益表'!N21-1,IF(ERROR.TYPE('損益表'!R21/'損益表'!N21-1)=2,"無定義","n/a"))</f>
        <v/>
      </c>
      <c r="S87" s="21">
        <f>IFERROR('損益表'!S21/'損益表'!O21-1,IF(ERROR.TYPE('損益表'!S21/'損益表'!O21-1)=2,"無定義","n/a"))</f>
        <v/>
      </c>
      <c r="T87" s="21">
        <f>IFERROR('損益表'!T21/'損益表'!P21-1,IF(ERROR.TYPE('損益表'!T21/'損益表'!P21-1)=2,"無定義","n/a"))</f>
        <v/>
      </c>
      <c r="U87" s="21">
        <f>IFERROR('損益表'!U21/'損益表'!Q21-1,IF(ERROR.TYPE('損益表'!U21/'損益表'!Q21-1)=2,"無定義","n/a"))</f>
        <v/>
      </c>
      <c r="V87" s="21">
        <f>IFERROR('損益表'!V21/'損益表'!R21-1,IF(ERROR.TYPE('損益表'!V21/'損益表'!R21-1)=2,"無定義","n/a"))</f>
        <v/>
      </c>
      <c r="W87" s="21">
        <f>IFERROR('損益表'!W21/'損益表'!S21-1,IF(ERROR.TYPE('損益表'!W21/'損益表'!S21-1)=2,"無定義","n/a"))</f>
        <v/>
      </c>
      <c r="X87" s="21">
        <f>IFERROR('損益表'!X21/'損益表'!T21-1,IF(ERROR.TYPE('損益表'!X21/'損益表'!T21-1)=2,"無定義","n/a"))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</row>
    <row r="89">
      <c r="A89" s="19" t="inlineStr">
        <is>
          <t>▍費用結構</t>
        </is>
      </c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0" t="n"/>
      <c r="L89" s="20" t="n"/>
      <c r="M89" s="20" t="n"/>
      <c r="N89" s="20" t="n"/>
      <c r="O89" s="20" t="n"/>
      <c r="P89" s="20" t="n"/>
      <c r="Q89" s="20" t="n"/>
      <c r="R89" s="20" t="n"/>
      <c r="S89" s="20" t="n"/>
      <c r="T89" s="20" t="n"/>
      <c r="U89" s="20" t="n"/>
      <c r="V89" s="20" t="n"/>
      <c r="W89" s="20" t="n"/>
      <c r="X89" s="20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21">
        <f>IFERROR('關鍵指標'!C14/'關鍵指標'!C3,IF(ERROR.TYPE('關鍵指標'!C14/'關鍵指標'!C3)=2,"無定義","n/a"))</f>
        <v/>
      </c>
      <c r="D90" s="21">
        <f>IFERROR('關鍵指標'!D14/'關鍵指標'!D3,IF(ERROR.TYPE('關鍵指標'!D14/'關鍵指標'!D3)=2,"無定義","n/a"))</f>
        <v/>
      </c>
      <c r="E90" s="21">
        <f>IFERROR('關鍵指標'!E14/'關鍵指標'!E3,IF(ERROR.TYPE('關鍵指標'!E14/'關鍵指標'!E3)=2,"無定義","n/a"))</f>
        <v/>
      </c>
      <c r="F90" s="21">
        <f>IFERROR('關鍵指標'!F14/'關鍵指標'!F3,IF(ERROR.TYPE('關鍵指標'!F14/'關鍵指標'!F3)=2,"無定義","n/a"))</f>
        <v/>
      </c>
      <c r="G90" s="21">
        <f>IFERROR('關鍵指標'!G14/'關鍵指標'!G3,IF(ERROR.TYPE('關鍵指標'!G14/'關鍵指標'!G3)=2,"無定義","n/a"))</f>
        <v/>
      </c>
      <c r="H90" s="21">
        <f>IFERROR('關鍵指標'!H14/'關鍵指標'!H3,IF(ERROR.TYPE('關鍵指標'!H14/'關鍵指標'!H3)=2,"無定義","n/a"))</f>
        <v/>
      </c>
      <c r="I90" s="21">
        <f>IFERROR('關鍵指標'!I14/'關鍵指標'!I3,IF(ERROR.TYPE('關鍵指標'!I14/'關鍵指標'!I3)=2,"無定義","n/a"))</f>
        <v/>
      </c>
      <c r="J90" s="21">
        <f>IFERROR('關鍵指標'!J14/'關鍵指標'!J3,IF(ERROR.TYPE('關鍵指標'!J14/'關鍵指標'!J3)=2,"無定義","n/a"))</f>
        <v/>
      </c>
      <c r="K90" s="21">
        <f>IFERROR('關鍵指標'!K14/'關鍵指標'!K3,IF(ERROR.TYPE('關鍵指標'!K14/'關鍵指標'!K3)=2,"無定義","n/a"))</f>
        <v/>
      </c>
      <c r="L90" s="21">
        <f>IFERROR('關鍵指標'!L14/'關鍵指標'!L3,IF(ERROR.TYPE('關鍵指標'!L14/'關鍵指標'!L3)=2,"無定義","n/a"))</f>
        <v/>
      </c>
      <c r="M90" s="21">
        <f>IFERROR('關鍵指標'!M14/'關鍵指標'!M3,IF(ERROR.TYPE('關鍵指標'!M14/'關鍵指標'!M3)=2,"無定義","n/a"))</f>
        <v/>
      </c>
      <c r="N90" s="21">
        <f>IFERROR('關鍵指標'!N14/'關鍵指標'!N3,IF(ERROR.TYPE('關鍵指標'!N14/'關鍵指標'!N3)=2,"無定義","n/a"))</f>
        <v/>
      </c>
      <c r="O90" s="21">
        <f>IFERROR('關鍵指標'!O14/'關鍵指標'!O3,IF(ERROR.TYPE('關鍵指標'!O14/'關鍵指標'!O3)=2,"無定義","n/a"))</f>
        <v/>
      </c>
      <c r="P90" s="21">
        <f>IFERROR('關鍵指標'!P14/'關鍵指標'!P3,IF(ERROR.TYPE('關鍵指標'!P14/'關鍵指標'!P3)=2,"無定義","n/a"))</f>
        <v/>
      </c>
      <c r="Q90" s="21">
        <f>IFERROR('關鍵指標'!Q14/'關鍵指標'!Q3,IF(ERROR.TYPE('關鍵指標'!Q14/'關鍵指標'!Q3)=2,"無定義","n/a"))</f>
        <v/>
      </c>
      <c r="R90" s="21">
        <f>IFERROR('關鍵指標'!R14/'關鍵指標'!R3,IF(ERROR.TYPE('關鍵指標'!R14/'關鍵指標'!R3)=2,"無定義","n/a"))</f>
        <v/>
      </c>
      <c r="S90" s="21">
        <f>IFERROR('關鍵指標'!S14/'關鍵指標'!S3,IF(ERROR.TYPE('關鍵指標'!S14/'關鍵指標'!S3)=2,"無定義","n/a"))</f>
        <v/>
      </c>
      <c r="T90" s="21">
        <f>IFERROR('關鍵指標'!T14/'關鍵指標'!T3,IF(ERROR.TYPE('關鍵指標'!T14/'關鍵指標'!T3)=2,"無定義","n/a"))</f>
        <v/>
      </c>
      <c r="U90" s="21">
        <f>IFERROR('關鍵指標'!U14/'關鍵指標'!U3,IF(ERROR.TYPE('關鍵指標'!U14/'關鍵指標'!U3)=2,"無定義","n/a"))</f>
        <v/>
      </c>
      <c r="V90" s="21">
        <f>IFERROR('關鍵指標'!V14/'關鍵指標'!V3,IF(ERROR.TYPE('關鍵指標'!V14/'關鍵指標'!V3)=2,"無定義","n/a"))</f>
        <v/>
      </c>
      <c r="W90" s="21">
        <f>IFERROR('關鍵指標'!W14/'關鍵指標'!W3,IF(ERROR.TYPE('關鍵指標'!W14/'關鍵指標'!W3)=2,"無定義","n/a"))</f>
        <v/>
      </c>
      <c r="X90" s="21">
        <f>IFERROR('關鍵指標'!X14/'關鍵指標'!X3,IF(ERROR.TYPE('關鍵指標'!X14/'關鍵指標'!X3)=2,"無定義","n/a"))</f>
        <v/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1">
        <f>IFERROR('損益表'!C5/'損益表'!C2,IF(ERROR.TYPE('損益表'!C5/'損益表'!C2)=2,"無定義","n/a"))</f>
        <v/>
      </c>
      <c r="D91" s="21">
        <f>IFERROR('損益表'!D5/'損益表'!D2,IF(ERROR.TYPE('損益表'!D5/'損益表'!D2)=2,"無定義","n/a"))</f>
        <v/>
      </c>
      <c r="E91" s="21">
        <f>IFERROR('損益表'!E5/'損益表'!E2,IF(ERROR.TYPE('損益表'!E5/'損益表'!E2)=2,"無定義","n/a"))</f>
        <v/>
      </c>
      <c r="F91" s="21">
        <f>IFERROR('損益表'!F5/'損益表'!F2,IF(ERROR.TYPE('損益表'!F5/'損益表'!F2)=2,"無定義","n/a"))</f>
        <v/>
      </c>
      <c r="G91" s="21">
        <f>IFERROR('損益表'!G5/'損益表'!G2,IF(ERROR.TYPE('損益表'!G5/'損益表'!G2)=2,"無定義","n/a"))</f>
        <v/>
      </c>
      <c r="H91" s="21">
        <f>IFERROR('損益表'!H5/'損益表'!H2,IF(ERROR.TYPE('損益表'!H5/'損益表'!H2)=2,"無定義","n/a"))</f>
        <v/>
      </c>
      <c r="I91" s="21">
        <f>IFERROR('損益表'!I5/'損益表'!I2,IF(ERROR.TYPE('損益表'!I5/'損益表'!I2)=2,"無定義","n/a"))</f>
        <v/>
      </c>
      <c r="J91" s="21">
        <f>IFERROR('損益表'!J5/'損益表'!J2,IF(ERROR.TYPE('損益表'!J5/'損益表'!J2)=2,"無定義","n/a"))</f>
        <v/>
      </c>
      <c r="K91" s="21">
        <f>IFERROR('損益表'!K5/'損益表'!K2,IF(ERROR.TYPE('損益表'!K5/'損益表'!K2)=2,"無定義","n/a"))</f>
        <v/>
      </c>
      <c r="L91" s="21">
        <f>IFERROR('損益表'!L5/'損益表'!L2,IF(ERROR.TYPE('損益表'!L5/'損益表'!L2)=2,"無定義","n/a"))</f>
        <v/>
      </c>
      <c r="M91" s="21">
        <f>IFERROR('損益表'!M5/'損益表'!M2,IF(ERROR.TYPE('損益表'!M5/'損益表'!M2)=2,"無定義","n/a"))</f>
        <v/>
      </c>
      <c r="N91" s="21">
        <f>IFERROR('損益表'!N5/'損益表'!N2,IF(ERROR.TYPE('損益表'!N5/'損益表'!N2)=2,"無定義","n/a"))</f>
        <v/>
      </c>
      <c r="O91" s="21">
        <f>IFERROR('損益表'!O5/'損益表'!O2,IF(ERROR.TYPE('損益表'!O5/'損益表'!O2)=2,"無定義","n/a"))</f>
        <v/>
      </c>
      <c r="P91" s="21">
        <f>IFERROR('損益表'!P5/'損益表'!P2,IF(ERROR.TYPE('損益表'!P5/'損益表'!P2)=2,"無定義","n/a"))</f>
        <v/>
      </c>
      <c r="Q91" s="21">
        <f>IFERROR('損益表'!Q5/'損益表'!Q2,IF(ERROR.TYPE('損益表'!Q5/'損益表'!Q2)=2,"無定義","n/a"))</f>
        <v/>
      </c>
      <c r="R91" s="21">
        <f>IFERROR('損益表'!R5/'損益表'!R2,IF(ERROR.TYPE('損益表'!R5/'損益表'!R2)=2,"無定義","n/a"))</f>
        <v/>
      </c>
      <c r="S91" s="21">
        <f>IFERROR('損益表'!S5/'損益表'!S2,IF(ERROR.TYPE('損益表'!S5/'損益表'!S2)=2,"無定義","n/a"))</f>
        <v/>
      </c>
      <c r="T91" s="21">
        <f>IFERROR('損益表'!T5/'損益表'!T2,IF(ERROR.TYPE('損益表'!T5/'損益表'!T2)=2,"無定義","n/a"))</f>
        <v/>
      </c>
      <c r="U91" s="21">
        <f>IFERROR('損益表'!U5/'損益表'!U2,IF(ERROR.TYPE('損益表'!U5/'損益表'!U2)=2,"無定義","n/a"))</f>
        <v/>
      </c>
      <c r="V91" s="21">
        <f>IFERROR('損益表'!V5/'損益表'!V2,IF(ERROR.TYPE('損益表'!V5/'損益表'!V2)=2,"無定義","n/a"))</f>
        <v/>
      </c>
      <c r="W91" s="21">
        <f>IFERROR('損益表'!W5/'損益表'!W2,IF(ERROR.TYPE('損益表'!W5/'損益表'!W2)=2,"無定義","n/a"))</f>
        <v/>
      </c>
      <c r="X91" s="21">
        <f>IFERROR('損益表'!X5/'損益表'!X2,IF(ERROR.TYPE('損益表'!X5/'損益表'!X2)=2,"無定義","n/a"))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1">
        <f>IFERROR('關鍵指標'!C15/'關鍵指標'!C3,IF(ERROR.TYPE('關鍵指標'!C15/'關鍵指標'!C3)=2,"無定義","n/a"))</f>
        <v/>
      </c>
      <c r="D92" s="21">
        <f>IFERROR('關鍵指標'!D15/'關鍵指標'!D3,IF(ERROR.TYPE('關鍵指標'!D15/'關鍵指標'!D3)=2,"無定義","n/a"))</f>
        <v/>
      </c>
      <c r="E92" s="21">
        <f>IFERROR('關鍵指標'!E15/'關鍵指標'!E3,IF(ERROR.TYPE('關鍵指標'!E15/'關鍵指標'!E3)=2,"無定義","n/a"))</f>
        <v/>
      </c>
      <c r="F92" s="21">
        <f>IFERROR('關鍵指標'!F15/'關鍵指標'!F3,IF(ERROR.TYPE('關鍵指標'!F15/'關鍵指標'!F3)=2,"無定義","n/a"))</f>
        <v/>
      </c>
      <c r="G92" s="21">
        <f>IFERROR('關鍵指標'!G15/'關鍵指標'!G3,IF(ERROR.TYPE('關鍵指標'!G15/'關鍵指標'!G3)=2,"無定義","n/a"))</f>
        <v/>
      </c>
      <c r="H92" s="21">
        <f>IFERROR('關鍵指標'!H15/'關鍵指標'!H3,IF(ERROR.TYPE('關鍵指標'!H15/'關鍵指標'!H3)=2,"無定義","n/a"))</f>
        <v/>
      </c>
      <c r="I92" s="21">
        <f>IFERROR('關鍵指標'!I15/'關鍵指標'!I3,IF(ERROR.TYPE('關鍵指標'!I15/'關鍵指標'!I3)=2,"無定義","n/a"))</f>
        <v/>
      </c>
      <c r="J92" s="21">
        <f>IFERROR('關鍵指標'!J15/'關鍵指標'!J3,IF(ERROR.TYPE('關鍵指標'!J15/'關鍵指標'!J3)=2,"無定義","n/a"))</f>
        <v/>
      </c>
      <c r="K92" s="21">
        <f>IFERROR('關鍵指標'!K15/'關鍵指標'!K3,IF(ERROR.TYPE('關鍵指標'!K15/'關鍵指標'!K3)=2,"無定義","n/a"))</f>
        <v/>
      </c>
      <c r="L92" s="21">
        <f>IFERROR('關鍵指標'!L15/'關鍵指標'!L3,IF(ERROR.TYPE('關鍵指標'!L15/'關鍵指標'!L3)=2,"無定義","n/a"))</f>
        <v/>
      </c>
      <c r="M92" s="21">
        <f>IFERROR('關鍵指標'!M15/'關鍵指標'!M3,IF(ERROR.TYPE('關鍵指標'!M15/'關鍵指標'!M3)=2,"無定義","n/a"))</f>
        <v/>
      </c>
      <c r="N92" s="21">
        <f>IFERROR('關鍵指標'!N15/'關鍵指標'!N3,IF(ERROR.TYPE('關鍵指標'!N15/'關鍵指標'!N3)=2,"無定義","n/a"))</f>
        <v/>
      </c>
      <c r="O92" s="21">
        <f>IFERROR('關鍵指標'!O15/'關鍵指標'!O3,IF(ERROR.TYPE('關鍵指標'!O15/'關鍵指標'!O3)=2,"無定義","n/a"))</f>
        <v/>
      </c>
      <c r="P92" s="21">
        <f>IFERROR('關鍵指標'!P15/'關鍵指標'!P3,IF(ERROR.TYPE('關鍵指標'!P15/'關鍵指標'!P3)=2,"無定義","n/a"))</f>
        <v/>
      </c>
      <c r="Q92" s="21">
        <f>IFERROR('關鍵指標'!Q15/'關鍵指標'!Q3,IF(ERROR.TYPE('關鍵指標'!Q15/'關鍵指標'!Q3)=2,"無定義","n/a"))</f>
        <v/>
      </c>
      <c r="R92" s="21">
        <f>IFERROR('關鍵指標'!R15/'關鍵指標'!R3,IF(ERROR.TYPE('關鍵指標'!R15/'關鍵指標'!R3)=2,"無定義","n/a"))</f>
        <v/>
      </c>
      <c r="S92" s="21">
        <f>IFERROR('關鍵指標'!S15/'關鍵指標'!S3,IF(ERROR.TYPE('關鍵指標'!S15/'關鍵指標'!S3)=2,"無定義","n/a"))</f>
        <v/>
      </c>
      <c r="T92" s="21">
        <f>IFERROR('關鍵指標'!T15/'關鍵指標'!T3,IF(ERROR.TYPE('關鍵指標'!T15/'關鍵指標'!T3)=2,"無定義","n/a"))</f>
        <v/>
      </c>
      <c r="U92" s="21">
        <f>IFERROR('關鍵指標'!U15/'關鍵指標'!U3,IF(ERROR.TYPE('關鍵指標'!U15/'關鍵指標'!U3)=2,"無定義","n/a"))</f>
        <v/>
      </c>
      <c r="V92" s="21">
        <f>IFERROR('關鍵指標'!V15/'關鍵指標'!V3,IF(ERROR.TYPE('關鍵指標'!V15/'關鍵指標'!V3)=2,"無定義","n/a"))</f>
        <v/>
      </c>
      <c r="W92" s="21">
        <f>IFERROR('關鍵指標'!W15/'關鍵指標'!W3,IF(ERROR.TYPE('關鍵指標'!W15/'關鍵指標'!W3)=2,"無定義","n/a"))</f>
        <v/>
      </c>
      <c r="X92" s="21">
        <f>IFERROR('關鍵指標'!X15/'關鍵指標'!X3,IF(ERROR.TYPE('關鍵指標'!X15/'關鍵指標'!X3)=2,"無定義","n/a"))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1">
        <f>IFERROR('損益表'!C6/'損益表'!C2,IF(ERROR.TYPE('損益表'!C6/'損益表'!C2)=2,"無定義","n/a"))</f>
        <v/>
      </c>
      <c r="D93" s="21">
        <f>IFERROR('損益表'!D6/'損益表'!D2,IF(ERROR.TYPE('損益表'!D6/'損益表'!D2)=2,"無定義","n/a"))</f>
        <v/>
      </c>
      <c r="E93" s="21">
        <f>IFERROR('損益表'!E6/'損益表'!E2,IF(ERROR.TYPE('損益表'!E6/'損益表'!E2)=2,"無定義","n/a"))</f>
        <v/>
      </c>
      <c r="F93" s="21">
        <f>IFERROR('損益表'!F6/'損益表'!F2,IF(ERROR.TYPE('損益表'!F6/'損益表'!F2)=2,"無定義","n/a"))</f>
        <v/>
      </c>
      <c r="G93" s="21">
        <f>IFERROR('損益表'!G6/'損益表'!G2,IF(ERROR.TYPE('損益表'!G6/'損益表'!G2)=2,"無定義","n/a"))</f>
        <v/>
      </c>
      <c r="H93" s="21">
        <f>IFERROR('損益表'!H6/'損益表'!H2,IF(ERROR.TYPE('損益表'!H6/'損益表'!H2)=2,"無定義","n/a"))</f>
        <v/>
      </c>
      <c r="I93" s="21">
        <f>IFERROR('損益表'!I6/'損益表'!I2,IF(ERROR.TYPE('損益表'!I6/'損益表'!I2)=2,"無定義","n/a"))</f>
        <v/>
      </c>
      <c r="J93" s="21">
        <f>IFERROR('損益表'!J6/'損益表'!J2,IF(ERROR.TYPE('損益表'!J6/'損益表'!J2)=2,"無定義","n/a"))</f>
        <v/>
      </c>
      <c r="K93" s="21">
        <f>IFERROR('損益表'!K6/'損益表'!K2,IF(ERROR.TYPE('損益表'!K6/'損益表'!K2)=2,"無定義","n/a"))</f>
        <v/>
      </c>
      <c r="L93" s="21">
        <f>IFERROR('損益表'!L6/'損益表'!L2,IF(ERROR.TYPE('損益表'!L6/'損益表'!L2)=2,"無定義","n/a"))</f>
        <v/>
      </c>
      <c r="M93" s="21">
        <f>IFERROR('損益表'!M6/'損益表'!M2,IF(ERROR.TYPE('損益表'!M6/'損益表'!M2)=2,"無定義","n/a"))</f>
        <v/>
      </c>
      <c r="N93" s="21">
        <f>IFERROR('損益表'!N6/'損益表'!N2,IF(ERROR.TYPE('損益表'!N6/'損益表'!N2)=2,"無定義","n/a"))</f>
        <v/>
      </c>
      <c r="O93" s="21">
        <f>IFERROR('損益表'!O6/'損益表'!O2,IF(ERROR.TYPE('損益表'!O6/'損益表'!O2)=2,"無定義","n/a"))</f>
        <v/>
      </c>
      <c r="P93" s="21">
        <f>IFERROR('損益表'!P6/'損益表'!P2,IF(ERROR.TYPE('損益表'!P6/'損益表'!P2)=2,"無定義","n/a"))</f>
        <v/>
      </c>
      <c r="Q93" s="21">
        <f>IFERROR('損益表'!Q6/'損益表'!Q2,IF(ERROR.TYPE('損益表'!Q6/'損益表'!Q2)=2,"無定義","n/a"))</f>
        <v/>
      </c>
      <c r="R93" s="21">
        <f>IFERROR('損益表'!R6/'損益表'!R2,IF(ERROR.TYPE('損益表'!R6/'損益表'!R2)=2,"無定義","n/a"))</f>
        <v/>
      </c>
      <c r="S93" s="21">
        <f>IFERROR('損益表'!S6/'損益表'!S2,IF(ERROR.TYPE('損益表'!S6/'損益表'!S2)=2,"無定義","n/a"))</f>
        <v/>
      </c>
      <c r="T93" s="21">
        <f>IFERROR('損益表'!T6/'損益表'!T2,IF(ERROR.TYPE('損益表'!T6/'損益表'!T2)=2,"無定義","n/a"))</f>
        <v/>
      </c>
      <c r="U93" s="21">
        <f>IFERROR('損益表'!U6/'損益表'!U2,IF(ERROR.TYPE('損益表'!U6/'損益表'!U2)=2,"無定義","n/a"))</f>
        <v/>
      </c>
      <c r="V93" s="21">
        <f>IFERROR('損益表'!V6/'損益表'!V2,IF(ERROR.TYPE('損益表'!V6/'損益表'!V2)=2,"無定義","n/a"))</f>
        <v/>
      </c>
      <c r="W93" s="21">
        <f>IFERROR('損益表'!W6/'損益表'!W2,IF(ERROR.TYPE('損益表'!W6/'損益表'!W2)=2,"無定義","n/a"))</f>
        <v/>
      </c>
      <c r="X93" s="21">
        <f>IFERROR('損益表'!X6/'損益表'!X2,IF(ERROR.TYPE('損益表'!X6/'損益表'!X2)=2,"無定義","n/a"))</f>
        <v/>
      </c>
    </row>
    <row r="94">
      <c r="A94" s="19" t="inlineStr">
        <is>
          <t>▍每股指標</t>
        </is>
      </c>
      <c r="B94" s="20" t="n"/>
      <c r="C94" s="20" t="n"/>
      <c r="D94" s="20" t="n"/>
      <c r="E94" s="20" t="n"/>
      <c r="F94" s="20" t="n"/>
      <c r="G94" s="20" t="n"/>
      <c r="H94" s="20" t="n"/>
      <c r="I94" s="20" t="n"/>
      <c r="J94" s="20" t="n"/>
      <c r="K94" s="20" t="n"/>
      <c r="L94" s="20" t="n"/>
      <c r="M94" s="20" t="n"/>
      <c r="N94" s="20" t="n"/>
      <c r="O94" s="20" t="n"/>
      <c r="P94" s="20" t="n"/>
      <c r="Q94" s="20" t="n"/>
      <c r="R94" s="20" t="n"/>
      <c r="S94" s="20" t="n"/>
      <c r="T94" s="20" t="n"/>
      <c r="U94" s="20" t="n"/>
      <c r="V94" s="20" t="n"/>
      <c r="W94" s="20" t="n"/>
      <c r="X94" s="20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</row>
    <row r="100">
      <c r="A100" s="19" t="inlineStr">
        <is>
          <t>▍轉折訊號</t>
        </is>
      </c>
      <c r="B100" s="20" t="n"/>
      <c r="C100" s="20" t="n"/>
      <c r="D100" s="20" t="n"/>
      <c r="E100" s="20" t="n"/>
      <c r="F100" s="20" t="n"/>
      <c r="G100" s="20" t="n"/>
      <c r="H100" s="20" t="n"/>
      <c r="I100" s="20" t="n"/>
      <c r="J100" s="20" t="n"/>
      <c r="K100" s="20" t="n"/>
      <c r="L100" s="20" t="n"/>
      <c r="M100" s="20" t="n"/>
      <c r="N100" s="20" t="n"/>
      <c r="O100" s="20" t="n"/>
      <c r="P100" s="20" t="n"/>
      <c r="Q100" s="20" t="n"/>
      <c r="R100" s="20" t="n"/>
      <c r="S100" s="20" t="n"/>
      <c r="T100" s="20" t="n"/>
      <c r="U100" s="20" t="n"/>
      <c r="V100" s="20" t="n"/>
      <c r="W100" s="20" t="n"/>
      <c r="X100" s="20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1">
        <f>IFERROR('關鍵指標'!G27-'關鍵指標'!C27,IF(ERROR.TYPE('關鍵指標'!G27-'關鍵指標'!C27)=2,"無定義","n/a"))</f>
        <v/>
      </c>
      <c r="H101" s="21">
        <f>IFERROR('關鍵指標'!H27-'關鍵指標'!D27,IF(ERROR.TYPE('關鍵指標'!H27-'關鍵指標'!D27)=2,"無定義","n/a"))</f>
        <v/>
      </c>
      <c r="I101" s="21">
        <f>IFERROR('關鍵指標'!I27-'關鍵指標'!E27,IF(ERROR.TYPE('關鍵指標'!I27-'關鍵指標'!E27)=2,"無定義","n/a"))</f>
        <v/>
      </c>
      <c r="J101" s="21">
        <f>IFERROR('關鍵指標'!J27-'關鍵指標'!F27,IF(ERROR.TYPE('關鍵指標'!J27-'關鍵指標'!F27)=2,"無定義","n/a"))</f>
        <v/>
      </c>
      <c r="K101" s="21">
        <f>IFERROR('關鍵指標'!K27-'關鍵指標'!G27,IF(ERROR.TYPE('關鍵指標'!K27-'關鍵指標'!G27)=2,"無定義","n/a"))</f>
        <v/>
      </c>
      <c r="L101" s="21">
        <f>IFERROR('關鍵指標'!L27-'關鍵指標'!H27,IF(ERROR.TYPE('關鍵指標'!L27-'關鍵指標'!H27)=2,"無定義","n/a"))</f>
        <v/>
      </c>
      <c r="M101" s="21">
        <f>IFERROR('關鍵指標'!M27-'關鍵指標'!I27,IF(ERROR.TYPE('關鍵指標'!M27-'關鍵指標'!I27)=2,"無定義","n/a"))</f>
        <v/>
      </c>
      <c r="N101" s="21">
        <f>IFERROR('關鍵指標'!N27-'關鍵指標'!J27,IF(ERROR.TYPE('關鍵指標'!N27-'關鍵指標'!J27)=2,"無定義","n/a"))</f>
        <v/>
      </c>
      <c r="O101" s="21">
        <f>IFERROR('關鍵指標'!O27-'關鍵指標'!K27,IF(ERROR.TYPE('關鍵指標'!O27-'關鍵指標'!K27)=2,"無定義","n/a"))</f>
        <v/>
      </c>
      <c r="P101" s="21">
        <f>IFERROR('關鍵指標'!P27-'關鍵指標'!L27,IF(ERROR.TYPE('關鍵指標'!P27-'關鍵指標'!L27)=2,"無定義","n/a"))</f>
        <v/>
      </c>
      <c r="Q101" s="21">
        <f>IFERROR('關鍵指標'!Q27-'關鍵指標'!M27,IF(ERROR.TYPE('關鍵指標'!Q27-'關鍵指標'!M27)=2,"無定義","n/a"))</f>
        <v/>
      </c>
      <c r="R101" s="21">
        <f>IFERROR('關鍵指標'!R27-'關鍵指標'!N27,IF(ERROR.TYPE('關鍵指標'!R27-'關鍵指標'!N27)=2,"無定義","n/a"))</f>
        <v/>
      </c>
      <c r="S101" s="21">
        <f>IFERROR('關鍵指標'!S27-'關鍵指標'!O27,IF(ERROR.TYPE('關鍵指標'!S27-'關鍵指標'!O27)=2,"無定義","n/a"))</f>
        <v/>
      </c>
      <c r="T101" s="21">
        <f>IFERROR('關鍵指標'!T27-'關鍵指標'!P27,IF(ERROR.TYPE('關鍵指標'!T27-'關鍵指標'!P27)=2,"無定義","n/a"))</f>
        <v/>
      </c>
      <c r="U101" s="21">
        <f>IFERROR('關鍵指標'!U27-'關鍵指標'!Q27,IF(ERROR.TYPE('關鍵指標'!U27-'關鍵指標'!Q27)=2,"無定義","n/a"))</f>
        <v/>
      </c>
      <c r="V101" s="21">
        <f>IFERROR('關鍵指標'!V27-'關鍵指標'!R27,IF(ERROR.TYPE('關鍵指標'!V27-'關鍵指標'!R27)=2,"無定義","n/a"))</f>
        <v/>
      </c>
      <c r="W101" s="21">
        <f>IFERROR('關鍵指標'!W27-'關鍵指標'!S27,IF(ERROR.TYPE('關鍵指標'!W27-'關鍵指標'!S27)=2,"無定義","n/a"))</f>
        <v/>
      </c>
      <c r="X101" s="21">
        <f>IFERROR('關鍵指標'!X27-'關鍵指標'!T27,IF(ERROR.TYPE('關鍵指標'!X27-'關鍵指標'!T27)=2,"無定義","n/a"))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1">
        <f>IFERROR('關鍵指標'!G29-'關鍵指標'!C29,IF(ERROR.TYPE('關鍵指標'!G29-'關鍵指標'!C29)=2,"無定義","n/a"))</f>
        <v/>
      </c>
      <c r="H102" s="21">
        <f>IFERROR('關鍵指標'!H29-'關鍵指標'!D29,IF(ERROR.TYPE('關鍵指標'!H29-'關鍵指標'!D29)=2,"無定義","n/a"))</f>
        <v/>
      </c>
      <c r="I102" s="21">
        <f>IFERROR('關鍵指標'!I29-'關鍵指標'!E29,IF(ERROR.TYPE('關鍵指標'!I29-'關鍵指標'!E29)=2,"無定義","n/a"))</f>
        <v/>
      </c>
      <c r="J102" s="21">
        <f>IFERROR('關鍵指標'!J29-'關鍵指標'!F29,IF(ERROR.TYPE('關鍵指標'!J29-'關鍵指標'!F29)=2,"無定義","n/a"))</f>
        <v/>
      </c>
      <c r="K102" s="21">
        <f>IFERROR('關鍵指標'!K29-'關鍵指標'!G29,IF(ERROR.TYPE('關鍵指標'!K29-'關鍵指標'!G29)=2,"無定義","n/a"))</f>
        <v/>
      </c>
      <c r="L102" s="21">
        <f>IFERROR('關鍵指標'!L29-'關鍵指標'!H29,IF(ERROR.TYPE('關鍵指標'!L29-'關鍵指標'!H29)=2,"無定義","n/a"))</f>
        <v/>
      </c>
      <c r="M102" s="21">
        <f>IFERROR('關鍵指標'!M29-'關鍵指標'!I29,IF(ERROR.TYPE('關鍵指標'!M29-'關鍵指標'!I29)=2,"無定義","n/a"))</f>
        <v/>
      </c>
      <c r="N102" s="21">
        <f>IFERROR('關鍵指標'!N29-'關鍵指標'!J29,IF(ERROR.TYPE('關鍵指標'!N29-'關鍵指標'!J29)=2,"無定義","n/a"))</f>
        <v/>
      </c>
      <c r="O102" s="21">
        <f>IFERROR('關鍵指標'!O29-'關鍵指標'!K29,IF(ERROR.TYPE('關鍵指標'!O29-'關鍵指標'!K29)=2,"無定義","n/a"))</f>
        <v/>
      </c>
      <c r="P102" s="21">
        <f>IFERROR('關鍵指標'!P29-'關鍵指標'!L29,IF(ERROR.TYPE('關鍵指標'!P29-'關鍵指標'!L29)=2,"無定義","n/a"))</f>
        <v/>
      </c>
      <c r="Q102" s="21">
        <f>IFERROR('關鍵指標'!Q29-'關鍵指標'!M29,IF(ERROR.TYPE('關鍵指標'!Q29-'關鍵指標'!M29)=2,"無定義","n/a"))</f>
        <v/>
      </c>
      <c r="R102" s="21">
        <f>IFERROR('關鍵指標'!R29-'關鍵指標'!N29,IF(ERROR.TYPE('關鍵指標'!R29-'關鍵指標'!N29)=2,"無定義","n/a"))</f>
        <v/>
      </c>
      <c r="S102" s="21">
        <f>IFERROR('關鍵指標'!S29-'關鍵指標'!O29,IF(ERROR.TYPE('關鍵指標'!S29-'關鍵指標'!O29)=2,"無定義","n/a"))</f>
        <v/>
      </c>
      <c r="T102" s="21">
        <f>IFERROR('關鍵指標'!T29-'關鍵指標'!P29,IF(ERROR.TYPE('關鍵指標'!T29-'關鍵指標'!P29)=2,"無定義","n/a"))</f>
        <v/>
      </c>
      <c r="U102" s="21">
        <f>IFERROR('關鍵指標'!U29-'關鍵指標'!Q29,IF(ERROR.TYPE('關鍵指標'!U29-'關鍵指標'!Q29)=2,"無定義","n/a"))</f>
        <v/>
      </c>
      <c r="V102" s="21">
        <f>IFERROR('關鍵指標'!V29-'關鍵指標'!R29,IF(ERROR.TYPE('關鍵指標'!V29-'關鍵指標'!R29)=2,"無定義","n/a"))</f>
        <v/>
      </c>
      <c r="W102" s="21">
        <f>IFERROR('關鍵指標'!W29-'關鍵指標'!S29,IF(ERROR.TYPE('關鍵指標'!W29-'關鍵指標'!S29)=2,"無定義","n/a"))</f>
        <v/>
      </c>
      <c r="X102" s="21">
        <f>IFERROR('關鍵指標'!X29-'關鍵指標'!T29,IF(ERROR.TYPE('關鍵指標'!X29-'關鍵指標'!T29)=2,"無定義","n/a"))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1">
        <f>IFERROR(('損益表'!G8/'損益表'!C8-1)-('損益表'!G2/'損益表'!C2-1),IF(ERROR.TYPE(('損益表'!G8/'損益表'!C8-1)-('損益表'!G2/'損益表'!C2-1))=2,"無定義","n/a"))</f>
        <v/>
      </c>
      <c r="H103" s="21">
        <f>IFERROR(('損益表'!H8/'損益表'!D8-1)-('損益表'!H2/'損益表'!D2-1),IF(ERROR.TYPE(('損益表'!H8/'損益表'!D8-1)-('損益表'!H2/'損益表'!D2-1))=2,"無定義","n/a"))</f>
        <v/>
      </c>
      <c r="I103" s="21">
        <f>IFERROR(('損益表'!I8/'損益表'!E8-1)-('損益表'!I2/'損益表'!E2-1),IF(ERROR.TYPE(('損益表'!I8/'損益表'!E8-1)-('損益表'!I2/'損益表'!E2-1))=2,"無定義","n/a"))</f>
        <v/>
      </c>
      <c r="J103" s="21">
        <f>IFERROR(('損益表'!J8/'損益表'!F8-1)-('損益表'!J2/'損益表'!F2-1),IF(ERROR.TYPE(('損益表'!J8/'損益表'!F8-1)-('損益表'!J2/'損益表'!F2-1))=2,"無定義","n/a"))</f>
        <v/>
      </c>
      <c r="K103" s="21">
        <f>IFERROR(('損益表'!K8/'損益表'!G8-1)-('損益表'!K2/'損益表'!G2-1),IF(ERROR.TYPE(('損益表'!K8/'損益表'!G8-1)-('損益表'!K2/'損益表'!G2-1))=2,"無定義","n/a"))</f>
        <v/>
      </c>
      <c r="L103" s="21">
        <f>IFERROR(('損益表'!L8/'損益表'!H8-1)-('損益表'!L2/'損益表'!H2-1),IF(ERROR.TYPE(('損益表'!L8/'損益表'!H8-1)-('損益表'!L2/'損益表'!H2-1))=2,"無定義","n/a"))</f>
        <v/>
      </c>
      <c r="M103" s="21">
        <f>IFERROR(('損益表'!M8/'損益表'!I8-1)-('損益表'!M2/'損益表'!I2-1),IF(ERROR.TYPE(('損益表'!M8/'損益表'!I8-1)-('損益表'!M2/'損益表'!I2-1))=2,"無定義","n/a"))</f>
        <v/>
      </c>
      <c r="N103" s="21">
        <f>IFERROR(('損益表'!N8/'損益表'!J8-1)-('損益表'!N2/'損益表'!J2-1),IF(ERROR.TYPE(('損益表'!N8/'損益表'!J8-1)-('損益表'!N2/'損益表'!J2-1))=2,"無定義","n/a"))</f>
        <v/>
      </c>
      <c r="O103" s="21">
        <f>IFERROR(('損益表'!O8/'損益表'!K8-1)-('損益表'!O2/'損益表'!K2-1),IF(ERROR.TYPE(('損益表'!O8/'損益表'!K8-1)-('損益表'!O2/'損益表'!K2-1))=2,"無定義","n/a"))</f>
        <v/>
      </c>
      <c r="P103" s="21">
        <f>IFERROR(('損益表'!P8/'損益表'!L8-1)-('損益表'!P2/'損益表'!L2-1),IF(ERROR.TYPE(('損益表'!P8/'損益表'!L8-1)-('損益表'!P2/'損益表'!L2-1))=2,"無定義","n/a"))</f>
        <v/>
      </c>
      <c r="Q103" s="21">
        <f>IFERROR(('損益表'!Q8/'損益表'!M8-1)-('損益表'!Q2/'損益表'!M2-1),IF(ERROR.TYPE(('損益表'!Q8/'損益表'!M8-1)-('損益表'!Q2/'損益表'!M2-1))=2,"無定義","n/a"))</f>
        <v/>
      </c>
      <c r="R103" s="21">
        <f>IFERROR(('損益表'!R8/'損益表'!N8-1)-('損益表'!R2/'損益表'!N2-1),IF(ERROR.TYPE(('損益表'!R8/'損益表'!N8-1)-('損益表'!R2/'損益表'!N2-1))=2,"無定義","n/a"))</f>
        <v/>
      </c>
      <c r="S103" s="21">
        <f>IFERROR(('損益表'!S8/'損益表'!O8-1)-('損益表'!S2/'損益表'!O2-1),IF(ERROR.TYPE(('損益表'!S8/'損益表'!O8-1)-('損益表'!S2/'損益表'!O2-1))=2,"無定義","n/a"))</f>
        <v/>
      </c>
      <c r="T103" s="21">
        <f>IFERROR(('損益表'!T8/'損益表'!P8-1)-('損益表'!T2/'損益表'!P2-1),IF(ERROR.TYPE(('損益表'!T8/'損益表'!P8-1)-('損益表'!T2/'損益表'!P2-1))=2,"無定義","n/a"))</f>
        <v/>
      </c>
      <c r="U103" s="21">
        <f>IFERROR(('損益表'!U8/'損益表'!Q8-1)-('損益表'!U2/'損益表'!Q2-1),IF(ERROR.TYPE(('損益表'!U8/'損益表'!Q8-1)-('損益表'!U2/'損益表'!Q2-1))=2,"無定義","n/a"))</f>
        <v/>
      </c>
      <c r="V103" s="21">
        <f>IFERROR(('損益表'!V8/'損益表'!R8-1)-('損益表'!V2/'損益表'!R2-1),IF(ERROR.TYPE(('損益表'!V8/'損益表'!R8-1)-('損益表'!V2/'損益表'!R2-1))=2,"無定義","n/a"))</f>
        <v/>
      </c>
      <c r="W103" s="21">
        <f>IFERROR(('損益表'!W8/'損益表'!S8-1)-('損益表'!W2/'損益表'!S2-1),IF(ERROR.TYPE(('損益表'!W8/'損益表'!S8-1)-('損益表'!W2/'損益表'!S2-1))=2,"無定義","n/a"))</f>
        <v/>
      </c>
      <c r="X103" s="21">
        <f>IFERROR(('損益表'!X8/'損益表'!T8-1)-('損益表'!X2/'損益表'!T2-1),IF(ERROR.TYPE(('損益表'!X8/'損益表'!T8-1)-('損益表'!X2/'損益表'!T2-1))=2,"無定義","n/a"))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1">
        <f>IFERROR(('資產負債表'!G5/'資產負債表'!C5-1)-('損益表'!G2/'損益表'!C2-1),IF(ERROR.TYPE(('資產負債表'!G5/'資產負債表'!C5-1)-('損益表'!G2/'損益表'!C2-1))=2,"無定義","n/a"))</f>
        <v/>
      </c>
      <c r="H104" s="21">
        <f>IFERROR(('資產負債表'!H5/'資產負債表'!D5-1)-('損益表'!H2/'損益表'!D2-1),IF(ERROR.TYPE(('資產負債表'!H5/'資產負債表'!D5-1)-('損益表'!H2/'損益表'!D2-1))=2,"無定義","n/a"))</f>
        <v/>
      </c>
      <c r="I104" s="21">
        <f>IFERROR(('資產負債表'!I5/'資產負債表'!E5-1)-('損益表'!I2/'損益表'!E2-1),IF(ERROR.TYPE(('資產負債表'!I5/'資產負債表'!E5-1)-('損益表'!I2/'損益表'!E2-1))=2,"無定義","n/a"))</f>
        <v/>
      </c>
      <c r="J104" s="21">
        <f>IFERROR(('資產負債表'!J5/'資產負債表'!F5-1)-('損益表'!J2/'損益表'!F2-1),IF(ERROR.TYPE(('資產負債表'!J5/'資產負債表'!F5-1)-('損益表'!J2/'損益表'!F2-1))=2,"無定義","n/a"))</f>
        <v/>
      </c>
      <c r="K104" s="21">
        <f>IFERROR(('資產負債表'!K5/'資產負債表'!G5-1)-('損益表'!K2/'損益表'!G2-1),IF(ERROR.TYPE(('資產負債表'!K5/'資產負債表'!G5-1)-('損益表'!K2/'損益表'!G2-1))=2,"無定義","n/a"))</f>
        <v/>
      </c>
      <c r="L104" s="21">
        <f>IFERROR(('資產負債表'!L5/'資產負債表'!H5-1)-('損益表'!L2/'損益表'!H2-1),IF(ERROR.TYPE(('資產負債表'!L5/'資產負債表'!H5-1)-('損益表'!L2/'損益表'!H2-1))=2,"無定義","n/a"))</f>
        <v/>
      </c>
      <c r="M104" s="21">
        <f>IFERROR(('資產負債表'!M5/'資產負債表'!I5-1)-('損益表'!M2/'損益表'!I2-1),IF(ERROR.TYPE(('資產負債表'!M5/'資產負債表'!I5-1)-('損益表'!M2/'損益表'!I2-1))=2,"無定義","n/a"))</f>
        <v/>
      </c>
      <c r="N104" s="21">
        <f>IFERROR(('資產負債表'!N5/'資產負債表'!J5-1)-('損益表'!N2/'損益表'!J2-1),IF(ERROR.TYPE(('資產負債表'!N5/'資產負債表'!J5-1)-('損益表'!N2/'損益表'!J2-1))=2,"無定義","n/a"))</f>
        <v/>
      </c>
      <c r="O104" s="21">
        <f>IFERROR(('資產負債表'!O5/'資產負債表'!K5-1)-('損益表'!O2/'損益表'!K2-1),IF(ERROR.TYPE(('資產負債表'!O5/'資產負債表'!K5-1)-('損益表'!O2/'損益表'!K2-1))=2,"無定義","n/a"))</f>
        <v/>
      </c>
      <c r="P104" s="21">
        <f>IFERROR(('資產負債表'!P5/'資產負債表'!L5-1)-('損益表'!P2/'損益表'!L2-1),IF(ERROR.TYPE(('資產負債表'!P5/'資產負債表'!L5-1)-('損益表'!P2/'損益表'!L2-1))=2,"無定義","n/a"))</f>
        <v/>
      </c>
      <c r="Q104" s="21">
        <f>IFERROR(('資產負債表'!Q5/'資產負債表'!M5-1)-('損益表'!Q2/'損益表'!M2-1),IF(ERROR.TYPE(('資產負債表'!Q5/'資產負債表'!M5-1)-('損益表'!Q2/'損益表'!M2-1))=2,"無定義","n/a"))</f>
        <v/>
      </c>
      <c r="R104" s="21">
        <f>IFERROR(('資產負債表'!R5/'資產負債表'!N5-1)-('損益表'!R2/'損益表'!N2-1),IF(ERROR.TYPE(('資產負債表'!R5/'資產負債表'!N5-1)-('損益表'!R2/'損益表'!N2-1))=2,"無定義","n/a"))</f>
        <v/>
      </c>
      <c r="S104" s="21">
        <f>IFERROR(('資產負債表'!S5/'資產負債表'!O5-1)-('損益表'!S2/'損益表'!O2-1),IF(ERROR.TYPE(('資產負債表'!S5/'資產負債表'!O5-1)-('損益表'!S2/'損益表'!O2-1))=2,"無定義","n/a"))</f>
        <v/>
      </c>
      <c r="T104" s="21">
        <f>IFERROR(('資產負債表'!T5/'資產負債表'!P5-1)-('損益表'!T2/'損益表'!P2-1),IF(ERROR.TYPE(('資產負債表'!T5/'資產負債表'!P5-1)-('損益表'!T2/'損益表'!P2-1))=2,"無定義","n/a"))</f>
        <v/>
      </c>
      <c r="U104" s="21">
        <f>IFERROR(('資產負債表'!U5/'資產負債表'!Q5-1)-('損益表'!U2/'損益表'!Q2-1),IF(ERROR.TYPE(('資產負債表'!U5/'資產負債表'!Q5-1)-('損益表'!U2/'損益表'!Q2-1))=2,"無定義","n/a"))</f>
        <v/>
      </c>
      <c r="V104" s="21">
        <f>IFERROR(('資產負債表'!V5/'資產負債表'!R5-1)-('損益表'!V2/'損益表'!R2-1),IF(ERROR.TYPE(('資產負債表'!V5/'資產負債表'!R5-1)-('損益表'!V2/'損益表'!R2-1))=2,"無定義","n/a"))</f>
        <v/>
      </c>
      <c r="W104" s="21">
        <f>IFERROR(('資產負債表'!W5/'資產負債表'!S5-1)-('損益表'!W2/'損益表'!S2-1),IF(ERROR.TYPE(('資產負債表'!W5/'資產負債表'!S5-1)-('損益表'!W2/'損益表'!S2-1))=2,"無定義","n/a"))</f>
        <v/>
      </c>
      <c r="X104" s="21">
        <f>IFERROR(('資產負債表'!X5/'資產負債表'!T5-1)-('損益表'!X2/'損益表'!T2-1),IF(ERROR.TYPE(('資產負債表'!X5/'資產負債表'!T5-1)-('損益表'!X2/'損益表'!T2-1))=2,"無定義","n/a"))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3">
        <f>IFERROR('關鍵指標'!G52-'關鍵指標'!C52,IF(ERROR.TYPE('關鍵指標'!G52-'關鍵指標'!C52)=2,"無定義","n/a"))</f>
        <v/>
      </c>
      <c r="H105" s="23">
        <f>IFERROR('關鍵指標'!H52-'關鍵指標'!D52,IF(ERROR.TYPE('關鍵指標'!H52-'關鍵指標'!D52)=2,"無定義","n/a"))</f>
        <v/>
      </c>
      <c r="I105" s="23">
        <f>IFERROR('關鍵指標'!I52-'關鍵指標'!E52,IF(ERROR.TYPE('關鍵指標'!I52-'關鍵指標'!E52)=2,"無定義","n/a"))</f>
        <v/>
      </c>
      <c r="J105" s="23">
        <f>IFERROR('關鍵指標'!J52-'關鍵指標'!F52,IF(ERROR.TYPE('關鍵指標'!J52-'關鍵指標'!F52)=2,"無定義","n/a"))</f>
        <v/>
      </c>
      <c r="K105" s="23">
        <f>IFERROR('關鍵指標'!K52-'關鍵指標'!G52,IF(ERROR.TYPE('關鍵指標'!K52-'關鍵指標'!G52)=2,"無定義","n/a"))</f>
        <v/>
      </c>
      <c r="L105" s="23">
        <f>IFERROR('關鍵指標'!L52-'關鍵指標'!H52,IF(ERROR.TYPE('關鍵指標'!L52-'關鍵指標'!H52)=2,"無定義","n/a"))</f>
        <v/>
      </c>
      <c r="M105" s="23">
        <f>IFERROR('關鍵指標'!M52-'關鍵指標'!I52,IF(ERROR.TYPE('關鍵指標'!M52-'關鍵指標'!I52)=2,"無定義","n/a"))</f>
        <v/>
      </c>
      <c r="N105" s="23">
        <f>IFERROR('關鍵指標'!N52-'關鍵指標'!J52,IF(ERROR.TYPE('關鍵指標'!N52-'關鍵指標'!J52)=2,"無定義","n/a"))</f>
        <v/>
      </c>
      <c r="O105" s="23">
        <f>IFERROR('關鍵指標'!O52-'關鍵指標'!K52,IF(ERROR.TYPE('關鍵指標'!O52-'關鍵指標'!K52)=2,"無定義","n/a"))</f>
        <v/>
      </c>
      <c r="P105" s="23">
        <f>IFERROR('關鍵指標'!P52-'關鍵指標'!L52,IF(ERROR.TYPE('關鍵指標'!P52-'關鍵指標'!L52)=2,"無定義","n/a"))</f>
        <v/>
      </c>
      <c r="Q105" s="23">
        <f>IFERROR('關鍵指標'!Q52-'關鍵指標'!M52,IF(ERROR.TYPE('關鍵指標'!Q52-'關鍵指標'!M52)=2,"無定義","n/a"))</f>
        <v/>
      </c>
      <c r="R105" s="23">
        <f>IFERROR('關鍵指標'!R52-'關鍵指標'!N52,IF(ERROR.TYPE('關鍵指標'!R52-'關鍵指標'!N52)=2,"無定義","n/a"))</f>
        <v/>
      </c>
      <c r="S105" s="23">
        <f>IFERROR('關鍵指標'!S52-'關鍵指標'!O52,IF(ERROR.TYPE('關鍵指標'!S52-'關鍵指標'!O52)=2,"無定義","n/a"))</f>
        <v/>
      </c>
      <c r="T105" s="23">
        <f>IFERROR('關鍵指標'!T52-'關鍵指標'!P52,IF(ERROR.TYPE('關鍵指標'!T52-'關鍵指標'!P52)=2,"無定義","n/a"))</f>
        <v/>
      </c>
      <c r="U105" s="23">
        <f>IFERROR('關鍵指標'!U52-'關鍵指標'!Q52,IF(ERROR.TYPE('關鍵指標'!U52-'關鍵指標'!Q52)=2,"無定義","n/a"))</f>
        <v/>
      </c>
      <c r="V105" s="23">
        <f>IFERROR('關鍵指標'!V52-'關鍵指標'!R52,IF(ERROR.TYPE('關鍵指標'!V52-'關鍵指標'!R52)=2,"無定義","n/a"))</f>
        <v/>
      </c>
      <c r="W105" s="23">
        <f>IFERROR('關鍵指標'!W52-'關鍵指標'!S52,IF(ERROR.TYPE('關鍵指標'!W52-'關鍵指標'!S52)=2,"無定義","n/a"))</f>
        <v/>
      </c>
      <c r="X105" s="23">
        <f>IFERROR('關鍵指標'!X52-'關鍵指標'!T52,IF(ERROR.TYPE('關鍵指標'!X52-'關鍵指標'!T52)=2,"無定義","n/a"))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21">
        <f>IFERROR(('資產負債表'!G6/'資產負債表'!C6-1)-('損益表'!G2/'損益表'!C2-1),IF(ERROR.TYPE(('資產負債表'!G6/'資產負債表'!C6-1)-('損益表'!G2/'損益表'!C2-1))=2,"無定義","n/a"))</f>
        <v/>
      </c>
      <c r="H106" s="21">
        <f>IFERROR(('資產負債表'!H6/'資產負債表'!D6-1)-('損益表'!H2/'損益表'!D2-1),IF(ERROR.TYPE(('資產負債表'!H6/'資產負債表'!D6-1)-('損益表'!H2/'損益表'!D2-1))=2,"無定義","n/a"))</f>
        <v/>
      </c>
      <c r="I106" s="21">
        <f>IFERROR(('資產負債表'!I6/'資產負債表'!E6-1)-('損益表'!I2/'損益表'!E2-1),IF(ERROR.TYPE(('資產負債表'!I6/'資產負債表'!E6-1)-('損益表'!I2/'損益表'!E2-1))=2,"無定義","n/a"))</f>
        <v/>
      </c>
      <c r="J106" s="21">
        <f>IFERROR(('資產負債表'!J6/'資產負債表'!F6-1)-('損益表'!J2/'損益表'!F2-1),IF(ERROR.TYPE(('資產負債表'!J6/'資產負債表'!F6-1)-('損益表'!J2/'損益表'!F2-1))=2,"無定義","n/a"))</f>
        <v/>
      </c>
      <c r="K106" s="21">
        <f>IFERROR(('資產負債表'!K6/'資產負債表'!G6-1)-('損益表'!K2/'損益表'!G2-1),IF(ERROR.TYPE(('資產負債表'!K6/'資產負債表'!G6-1)-('損益表'!K2/'損益表'!G2-1))=2,"無定義","n/a"))</f>
        <v/>
      </c>
      <c r="L106" s="21">
        <f>IFERROR(('資產負債表'!L6/'資產負債表'!H6-1)-('損益表'!L2/'損益表'!H2-1),IF(ERROR.TYPE(('資產負債表'!L6/'資產負債表'!H6-1)-('損益表'!L2/'損益表'!H2-1))=2,"無定義","n/a"))</f>
        <v/>
      </c>
      <c r="M106" s="21">
        <f>IFERROR(('資產負債表'!M6/'資產負債表'!I6-1)-('損益表'!M2/'損益表'!I2-1),IF(ERROR.TYPE(('資產負債表'!M6/'資產負債表'!I6-1)-('損益表'!M2/'損益表'!I2-1))=2,"無定義","n/a"))</f>
        <v/>
      </c>
      <c r="N106" s="21">
        <f>IFERROR(('資產負債表'!N6/'資產負債表'!J6-1)-('損益表'!N2/'損益表'!J2-1),IF(ERROR.TYPE(('資產負債表'!N6/'資產負債表'!J6-1)-('損益表'!N2/'損益表'!J2-1))=2,"無定義","n/a"))</f>
        <v/>
      </c>
      <c r="O106" s="21">
        <f>IFERROR(('資產負債表'!O6/'資產負債表'!K6-1)-('損益表'!O2/'損益表'!K2-1),IF(ERROR.TYPE(('資產負債表'!O6/'資產負債表'!K6-1)-('損益表'!O2/'損益表'!K2-1))=2,"無定義","n/a"))</f>
        <v/>
      </c>
      <c r="P106" s="21">
        <f>IFERROR(('資產負債表'!P6/'資產負債表'!L6-1)-('損益表'!P2/'損益表'!L2-1),IF(ERROR.TYPE(('資產負債表'!P6/'資產負債表'!L6-1)-('損益表'!P2/'損益表'!L2-1))=2,"無定義","n/a"))</f>
        <v/>
      </c>
      <c r="Q106" s="21">
        <f>IFERROR(('資產負債表'!Q6/'資產負債表'!M6-1)-('損益表'!Q2/'損益表'!M2-1),IF(ERROR.TYPE(('資產負債表'!Q6/'資產負債表'!M6-1)-('損益表'!Q2/'損益表'!M2-1))=2,"無定義","n/a"))</f>
        <v/>
      </c>
      <c r="R106" s="21">
        <f>IFERROR(('資產負債表'!R6/'資產負債表'!N6-1)-('損益表'!R2/'損益表'!N2-1),IF(ERROR.TYPE(('資產負債表'!R6/'資產負債表'!N6-1)-('損益表'!R2/'損益表'!N2-1))=2,"無定義","n/a"))</f>
        <v/>
      </c>
      <c r="S106" s="21">
        <f>IFERROR(('資產負債表'!S6/'資產負債表'!O6-1)-('損益表'!S2/'損益表'!O2-1),IF(ERROR.TYPE(('資產負債表'!S6/'資產負債表'!O6-1)-('損益表'!S2/'損益表'!O2-1))=2,"無定義","n/a"))</f>
        <v/>
      </c>
      <c r="T106" s="21">
        <f>IFERROR(('資產負債表'!T6/'資產負債表'!P6-1)-('損益表'!T2/'損益表'!P2-1),IF(ERROR.TYPE(('資產負債表'!T6/'資產負債表'!P6-1)-('損益表'!T2/'損益表'!P2-1))=2,"無定義","n/a"))</f>
        <v/>
      </c>
      <c r="U106" s="21">
        <f>IFERROR(('資產負債表'!U6/'資產負債表'!Q6-1)-('損益表'!U2/'損益表'!Q2-1),IF(ERROR.TYPE(('資產負債表'!U6/'資產負債表'!Q6-1)-('損益表'!U2/'損益表'!Q2-1))=2,"無定義","n/a"))</f>
        <v/>
      </c>
      <c r="V106" s="21">
        <f>IFERROR(('資產負債表'!V6/'資產負債表'!R6-1)-('損益表'!V2/'損益表'!R2-1),IF(ERROR.TYPE(('資產負債表'!V6/'資產負債表'!R6-1)-('損益表'!V2/'損益表'!R2-1))=2,"無定義","n/a"))</f>
        <v/>
      </c>
      <c r="W106" s="21">
        <f>IFERROR(('資產負債表'!W6/'資產負債表'!S6-1)-('損益表'!W2/'損益表'!S2-1),IF(ERROR.TYPE(('資產負債表'!W6/'資產負債表'!S6-1)-('損益表'!W2/'損益表'!S2-1))=2,"無定義","n/a"))</f>
        <v/>
      </c>
      <c r="X106" s="21">
        <f>IFERROR(('資產負債表'!X6/'資產負債表'!T6-1)-('損益表'!X2/'損益表'!T2-1),IF(ERROR.TYPE(('資產負債表'!X6/'資產負債表'!T6-1)-('損益表'!X2/'損益表'!T2-1))=2,"無定義","n/a"))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23">
        <f>IFERROR('關鍵指標'!G54-'關鍵指標'!C54,IF(ERROR.TYPE('關鍵指標'!G54-'關鍵指標'!C54)=2,"無定義","n/a"))</f>
        <v/>
      </c>
      <c r="H107" s="23">
        <f>IFERROR('關鍵指標'!H54-'關鍵指標'!D54,IF(ERROR.TYPE('關鍵指標'!H54-'關鍵指標'!D54)=2,"無定義","n/a"))</f>
        <v/>
      </c>
      <c r="I107" s="23">
        <f>IFERROR('關鍵指標'!I54-'關鍵指標'!E54,IF(ERROR.TYPE('關鍵指標'!I54-'關鍵指標'!E54)=2,"無定義","n/a"))</f>
        <v/>
      </c>
      <c r="J107" s="23">
        <f>IFERROR('關鍵指標'!J54-'關鍵指標'!F54,IF(ERROR.TYPE('關鍵指標'!J54-'關鍵指標'!F54)=2,"無定義","n/a"))</f>
        <v/>
      </c>
      <c r="K107" s="23">
        <f>IFERROR('關鍵指標'!K54-'關鍵指標'!G54,IF(ERROR.TYPE('關鍵指標'!K54-'關鍵指標'!G54)=2,"無定義","n/a"))</f>
        <v/>
      </c>
      <c r="L107" s="23">
        <f>IFERROR('關鍵指標'!L54-'關鍵指標'!H54,IF(ERROR.TYPE('關鍵指標'!L54-'關鍵指標'!H54)=2,"無定義","n/a"))</f>
        <v/>
      </c>
      <c r="M107" s="23">
        <f>IFERROR('關鍵指標'!M54-'關鍵指標'!I54,IF(ERROR.TYPE('關鍵指標'!M54-'關鍵指標'!I54)=2,"無定義","n/a"))</f>
        <v/>
      </c>
      <c r="N107" s="23">
        <f>IFERROR('關鍵指標'!N54-'關鍵指標'!J54,IF(ERROR.TYPE('關鍵指標'!N54-'關鍵指標'!J54)=2,"無定義","n/a"))</f>
        <v/>
      </c>
      <c r="O107" s="23">
        <f>IFERROR('關鍵指標'!O54-'關鍵指標'!K54,IF(ERROR.TYPE('關鍵指標'!O54-'關鍵指標'!K54)=2,"無定義","n/a"))</f>
        <v/>
      </c>
      <c r="P107" s="23">
        <f>IFERROR('關鍵指標'!P54-'關鍵指標'!L54,IF(ERROR.TYPE('關鍵指標'!P54-'關鍵指標'!L54)=2,"無定義","n/a"))</f>
        <v/>
      </c>
      <c r="Q107" s="23">
        <f>IFERROR('關鍵指標'!Q54-'關鍵指標'!M54,IF(ERROR.TYPE('關鍵指標'!Q54-'關鍵指標'!M54)=2,"無定義","n/a"))</f>
        <v/>
      </c>
      <c r="R107" s="23">
        <f>IFERROR('關鍵指標'!R54-'關鍵指標'!N54,IF(ERROR.TYPE('關鍵指標'!R54-'關鍵指標'!N54)=2,"無定義","n/a"))</f>
        <v/>
      </c>
      <c r="S107" s="23">
        <f>IFERROR('關鍵指標'!S54-'關鍵指標'!O54,IF(ERROR.TYPE('關鍵指標'!S54-'關鍵指標'!O54)=2,"無定義","n/a"))</f>
        <v/>
      </c>
      <c r="T107" s="23">
        <f>IFERROR('關鍵指標'!T54-'關鍵指標'!P54,IF(ERROR.TYPE('關鍵指標'!T54-'關鍵指標'!P54)=2,"無定義","n/a"))</f>
        <v/>
      </c>
      <c r="U107" s="23">
        <f>IFERROR('關鍵指標'!U54-'關鍵指標'!Q54,IF(ERROR.TYPE('關鍵指標'!U54-'關鍵指標'!Q54)=2,"無定義","n/a"))</f>
        <v/>
      </c>
      <c r="V107" s="23">
        <f>IFERROR('關鍵指標'!V54-'關鍵指標'!R54,IF(ERROR.TYPE('關鍵指標'!V54-'關鍵指標'!R54)=2,"無定義","n/a"))</f>
        <v/>
      </c>
      <c r="W107" s="23">
        <f>IFERROR('關鍵指標'!W54-'關鍵指標'!S54,IF(ERROR.TYPE('關鍵指標'!W54-'關鍵指標'!S54)=2,"無定義","n/a"))</f>
        <v/>
      </c>
      <c r="X107" s="23">
        <f>IFERROR('關鍵指標'!X54-'關鍵指標'!T54,IF(ERROR.TYPE('關鍵指標'!X54-'關鍵指標'!T54)=2,"無定義","n/a"))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1">
        <f>IFERROR('關鍵指標'!G79-'關鍵指標'!C79,IF(ERROR.TYPE('關鍵指標'!G79-'關鍵指標'!C79)=2,"無定義","n/a"))</f>
        <v/>
      </c>
      <c r="H108" s="21">
        <f>IFERROR('關鍵指標'!H79-'關鍵指標'!D79,IF(ERROR.TYPE('關鍵指標'!H79-'關鍵指標'!D79)=2,"無定義","n/a"))</f>
        <v/>
      </c>
      <c r="I108" s="21">
        <f>IFERROR('關鍵指標'!I79-'關鍵指標'!E79,IF(ERROR.TYPE('關鍵指標'!I79-'關鍵指標'!E79)=2,"無定義","n/a"))</f>
        <v/>
      </c>
      <c r="J108" s="21">
        <f>IFERROR('關鍵指標'!J79-'關鍵指標'!F79,IF(ERROR.TYPE('關鍵指標'!J79-'關鍵指標'!F79)=2,"無定義","n/a"))</f>
        <v/>
      </c>
      <c r="K108" s="21">
        <f>IFERROR('關鍵指標'!K79-'關鍵指標'!G79,IF(ERROR.TYPE('關鍵指標'!K79-'關鍵指標'!G79)=2,"無定義","n/a"))</f>
        <v/>
      </c>
      <c r="L108" s="21">
        <f>IFERROR('關鍵指標'!L79-'關鍵指標'!H79,IF(ERROR.TYPE('關鍵指標'!L79-'關鍵指標'!H79)=2,"無定義","n/a"))</f>
        <v/>
      </c>
      <c r="M108" s="21">
        <f>IFERROR('關鍵指標'!M79-'關鍵指標'!I79,IF(ERROR.TYPE('關鍵指標'!M79-'關鍵指標'!I79)=2,"無定義","n/a"))</f>
        <v/>
      </c>
      <c r="N108" s="21">
        <f>IFERROR('關鍵指標'!N79-'關鍵指標'!J79,IF(ERROR.TYPE('關鍵指標'!N79-'關鍵指標'!J79)=2,"無定義","n/a"))</f>
        <v/>
      </c>
      <c r="O108" s="21">
        <f>IFERROR('關鍵指標'!O79-'關鍵指標'!K79,IF(ERROR.TYPE('關鍵指標'!O79-'關鍵指標'!K79)=2,"無定義","n/a"))</f>
        <v/>
      </c>
      <c r="P108" s="21">
        <f>IFERROR('關鍵指標'!P79-'關鍵指標'!L79,IF(ERROR.TYPE('關鍵指標'!P79-'關鍵指標'!L79)=2,"無定義","n/a"))</f>
        <v/>
      </c>
      <c r="Q108" s="21">
        <f>IFERROR('關鍵指標'!Q79-'關鍵指標'!M79,IF(ERROR.TYPE('關鍵指標'!Q79-'關鍵指標'!M79)=2,"無定義","n/a"))</f>
        <v/>
      </c>
      <c r="R108" s="21">
        <f>IFERROR('關鍵指標'!R79-'關鍵指標'!N79,IF(ERROR.TYPE('關鍵指標'!R79-'關鍵指標'!N79)=2,"無定義","n/a"))</f>
        <v/>
      </c>
      <c r="S108" s="21">
        <f>IFERROR('關鍵指標'!S79-'關鍵指標'!O79,IF(ERROR.TYPE('關鍵指標'!S79-'關鍵指標'!O79)=2,"無定義","n/a"))</f>
        <v/>
      </c>
      <c r="T108" s="21">
        <f>IFERROR('關鍵指標'!T79-'關鍵指標'!P79,IF(ERROR.TYPE('關鍵指標'!T79-'關鍵指標'!P79)=2,"無定義","n/a"))</f>
        <v/>
      </c>
      <c r="U108" s="21">
        <f>IFERROR('關鍵指標'!U79-'關鍵指標'!Q79,IF(ERROR.TYPE('關鍵指標'!U79-'關鍵指標'!Q79)=2,"無定義","n/a"))</f>
        <v/>
      </c>
      <c r="V108" s="21">
        <f>IFERROR('關鍵指標'!V79-'關鍵指標'!R79,IF(ERROR.TYPE('關鍵指標'!V79-'關鍵指標'!R79)=2,"無定義","n/a"))</f>
        <v/>
      </c>
      <c r="W108" s="21">
        <f>IFERROR('關鍵指標'!W79-'關鍵指標'!S79,IF(ERROR.TYPE('關鍵指標'!W79-'關鍵指標'!S79)=2,"無定義","n/a"))</f>
        <v/>
      </c>
      <c r="X108" s="21">
        <f>IFERROR('關鍵指標'!X79-'關鍵指標'!T79,IF(ERROR.TYPE('關鍵指標'!X79-'關鍵指標'!T79)=2,"無定義","n/a"))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15" t="inlineStr">
        <is>
          <t>—</t>
        </is>
      </c>
      <c r="H109" s="15" t="inlineStr">
        <is>
          <t>—</t>
        </is>
      </c>
      <c r="I109" s="15" t="inlineStr">
        <is>
          <t>—</t>
        </is>
      </c>
      <c r="J109" s="15" t="inlineStr">
        <is>
          <t>—</t>
        </is>
      </c>
      <c r="K109" s="15" t="inlineStr">
        <is>
          <t>—</t>
        </is>
      </c>
      <c r="L109" s="15" t="inlineStr">
        <is>
          <t>—</t>
        </is>
      </c>
      <c r="M109" s="15" t="inlineStr">
        <is>
          <t>—</t>
        </is>
      </c>
      <c r="N109" s="15" t="inlineStr">
        <is>
          <t>—</t>
        </is>
      </c>
      <c r="O109" s="15" t="inlineStr">
        <is>
          <t>—</t>
        </is>
      </c>
      <c r="P109" s="15" t="inlineStr">
        <is>
          <t>—</t>
        </is>
      </c>
      <c r="Q109" s="15" t="inlineStr">
        <is>
          <t>—</t>
        </is>
      </c>
      <c r="R109" s="15" t="inlineStr">
        <is>
          <t>—</t>
        </is>
      </c>
      <c r="S109" s="15" t="inlineStr">
        <is>
          <t>—</t>
        </is>
      </c>
      <c r="T109" s="15" t="inlineStr">
        <is>
          <t>—</t>
        </is>
      </c>
      <c r="U109" s="15" t="inlineStr">
        <is>
          <t>—</t>
        </is>
      </c>
      <c r="V109" s="15" t="inlineStr">
        <is>
          <t>—</t>
        </is>
      </c>
      <c r="W109" s="15" t="inlineStr">
        <is>
          <t>—</t>
        </is>
      </c>
      <c r="X109" s="15" t="inlineStr">
        <is>
          <t>—</t>
        </is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21">
        <f>IFERROR('資產負債表'!C18/'資產負債表'!C20,IF(ERROR.TYPE('資產負債表'!C18/'資產負債表'!C20)=2,"無定義","n/a"))</f>
        <v/>
      </c>
      <c r="D110" s="21">
        <f>IFERROR('資產負債表'!D18/'資產負債表'!D20,IF(ERROR.TYPE('資產負債表'!D18/'資產負債表'!D20)=2,"無定義","n/a"))</f>
        <v/>
      </c>
      <c r="E110" s="21">
        <f>IFERROR('資產負債表'!E18/'資產負債表'!E20,IF(ERROR.TYPE('資產負債表'!E18/'資產負債表'!E20)=2,"無定義","n/a"))</f>
        <v/>
      </c>
      <c r="F110" s="21">
        <f>IFERROR('資產負債表'!F18/'資產負債表'!F20,IF(ERROR.TYPE('資產負債表'!F18/'資產負債表'!F20)=2,"無定義","n/a"))</f>
        <v/>
      </c>
      <c r="G110" s="21">
        <f>IFERROR('資產負債表'!G18/'資產負債表'!G20,IF(ERROR.TYPE('資產負債表'!G18/'資產負債表'!G20)=2,"無定義","n/a"))</f>
        <v/>
      </c>
      <c r="H110" s="21">
        <f>IFERROR('資產負債表'!H18/'資產負債表'!H20,IF(ERROR.TYPE('資產負債表'!H18/'資產負債表'!H20)=2,"無定義","n/a"))</f>
        <v/>
      </c>
      <c r="I110" s="21">
        <f>IFERROR('資產負債表'!I18/'資產負債表'!I20,IF(ERROR.TYPE('資產負債表'!I18/'資產負債表'!I20)=2,"無定義","n/a"))</f>
        <v/>
      </c>
      <c r="J110" s="21">
        <f>IFERROR('資產負債表'!J18/'資產負債表'!J20,IF(ERROR.TYPE('資產負債表'!J18/'資產負債表'!J20)=2,"無定義","n/a"))</f>
        <v/>
      </c>
      <c r="K110" s="21">
        <f>IFERROR('資產負債表'!K18/'資產負債表'!K20,IF(ERROR.TYPE('資產負債表'!K18/'資產負債表'!K20)=2,"無定義","n/a"))</f>
        <v/>
      </c>
      <c r="L110" s="21">
        <f>IFERROR('資產負債表'!L18/'資產負債表'!L20,IF(ERROR.TYPE('資產負債表'!L18/'資產負債表'!L20)=2,"無定義","n/a"))</f>
        <v/>
      </c>
      <c r="M110" s="21">
        <f>IFERROR('資產負債表'!M18/'資產負債表'!M20,IF(ERROR.TYPE('資產負債表'!M18/'資產負債表'!M20)=2,"無定義","n/a"))</f>
        <v/>
      </c>
      <c r="N110" s="21">
        <f>IFERROR('資產負債表'!N18/'資產負債表'!N20,IF(ERROR.TYPE('資產負債表'!N18/'資產負債表'!N20)=2,"無定義","n/a"))</f>
        <v/>
      </c>
      <c r="O110" s="21">
        <f>IFERROR('資產負債表'!O18/'資產負債表'!O20,IF(ERROR.TYPE('資產負債表'!O18/'資產負債表'!O20)=2,"無定義","n/a"))</f>
        <v/>
      </c>
      <c r="P110" s="21">
        <f>IFERROR('資產負債表'!P18/'資產負債表'!P20,IF(ERROR.TYPE('資產負債表'!P18/'資產負債表'!P20)=2,"無定義","n/a"))</f>
        <v/>
      </c>
      <c r="Q110" s="21">
        <f>IFERROR('資產負債表'!Q18/'資產負債表'!Q20,IF(ERROR.TYPE('資產負債表'!Q18/'資產負債表'!Q20)=2,"無定義","n/a"))</f>
        <v/>
      </c>
      <c r="R110" s="21">
        <f>IFERROR('資產負債表'!R18/'資產負債表'!R20,IF(ERROR.TYPE('資產負債表'!R18/'資產負債表'!R20)=2,"無定義","n/a"))</f>
        <v/>
      </c>
      <c r="S110" s="21">
        <f>IFERROR('資產負債表'!S18/'資產負債表'!S20,IF(ERROR.TYPE('資產負債表'!S18/'資產負債表'!S20)=2,"無定義","n/a"))</f>
        <v/>
      </c>
      <c r="T110" s="21">
        <f>IFERROR('資產負債表'!T18/'資產負債表'!T20,IF(ERROR.TYPE('資產負債表'!T18/'資產負債表'!T20)=2,"無定義","n/a"))</f>
        <v/>
      </c>
      <c r="U110" s="21">
        <f>IFERROR('資產負債表'!U18/'資產負債表'!U20,IF(ERROR.TYPE('資產負債表'!U18/'資產負債表'!U20)=2,"無定義","n/a"))</f>
        <v/>
      </c>
      <c r="V110" s="21">
        <f>IFERROR('資產負債表'!V18/'資產負債表'!V20,IF(ERROR.TYPE('資產負債表'!V18/'資產負債表'!V20)=2,"無定義","n/a"))</f>
        <v/>
      </c>
      <c r="W110" s="21">
        <f>IFERROR('資產負債表'!W18/'資產負債表'!W20,IF(ERROR.TYPE('資產負債表'!W18/'資產負債表'!W20)=2,"無定義","n/a"))</f>
        <v/>
      </c>
      <c r="X110" s="21">
        <f>IFERROR('資產負債表'!X18/'資產負債表'!X20,IF(ERROR.TYPE('資產負債表'!X18/'資產負債表'!X20)=2,"無定義","n/a"))</f>
        <v/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1">
        <f>IFERROR('資產負債表'!G31/'資產負債表'!C31-1,IF(ERROR.TYPE('資產負債表'!G31/'資產負債表'!C31-1)=2,"無定義","n/a"))</f>
        <v/>
      </c>
      <c r="H111" s="21">
        <f>IFERROR('資產負債表'!H31/'資產負債表'!D31-1,IF(ERROR.TYPE('資產負債表'!H31/'資產負債表'!D31-1)=2,"無定義","n/a"))</f>
        <v/>
      </c>
      <c r="I111" s="21">
        <f>IFERROR('資產負債表'!I31/'資產負債表'!E31-1,IF(ERROR.TYPE('資產負債表'!I31/'資產負債表'!E31-1)=2,"無定義","n/a"))</f>
        <v/>
      </c>
      <c r="J111" s="21">
        <f>IFERROR('資產負債表'!J31/'資產負債表'!F31-1,IF(ERROR.TYPE('資產負債表'!J31/'資產負債表'!F31-1)=2,"無定義","n/a"))</f>
        <v/>
      </c>
      <c r="K111" s="21">
        <f>IFERROR('資產負債表'!K31/'資產負債表'!G31-1,IF(ERROR.TYPE('資產負債表'!K31/'資產負債表'!G31-1)=2,"無定義","n/a"))</f>
        <v/>
      </c>
      <c r="L111" s="21">
        <f>IFERROR('資產負債表'!L31/'資產負債表'!H31-1,IF(ERROR.TYPE('資產負債表'!L31/'資產負債表'!H31-1)=2,"無定義","n/a"))</f>
        <v/>
      </c>
      <c r="M111" s="21">
        <f>IFERROR('資產負債表'!M31/'資產負債表'!I31-1,IF(ERROR.TYPE('資產負債表'!M31/'資產負債表'!I31-1)=2,"無定義","n/a"))</f>
        <v/>
      </c>
      <c r="N111" s="21">
        <f>IFERROR('資產負債表'!N31/'資產負債表'!J31-1,IF(ERROR.TYPE('資產負債表'!N31/'資產負債表'!J31-1)=2,"無定義","n/a"))</f>
        <v/>
      </c>
      <c r="O111" s="21">
        <f>IFERROR('資產負債表'!O31/'資產負債表'!K31-1,IF(ERROR.TYPE('資產負債表'!O31/'資產負債表'!K31-1)=2,"無定義","n/a"))</f>
        <v/>
      </c>
      <c r="P111" s="21">
        <f>IFERROR('資產負債表'!P31/'資產負債表'!L31-1,IF(ERROR.TYPE('資產負債表'!P31/'資產負債表'!L31-1)=2,"無定義","n/a"))</f>
        <v/>
      </c>
      <c r="Q111" s="21">
        <f>IFERROR('資產負債表'!Q31/'資產負債表'!M31-1,IF(ERROR.TYPE('資產負債表'!Q31/'資產負債表'!M31-1)=2,"無定義","n/a"))</f>
        <v/>
      </c>
      <c r="R111" s="21">
        <f>IFERROR('資產負債表'!R31/'資產負債表'!N31-1,IF(ERROR.TYPE('資產負債表'!R31/'資產負債表'!N31-1)=2,"無定義","n/a"))</f>
        <v/>
      </c>
      <c r="S111" s="21">
        <f>IFERROR('資產負債表'!S31/'資產負債表'!O31-1,IF(ERROR.TYPE('資產負債表'!S31/'資產負債表'!O31-1)=2,"無定義","n/a"))</f>
        <v/>
      </c>
      <c r="T111" s="21">
        <f>IFERROR('資產負債表'!T31/'資產負債表'!P31-1,IF(ERROR.TYPE('資產負債表'!T31/'資產負債表'!P31-1)=2,"無定義","n/a"))</f>
        <v/>
      </c>
      <c r="U111" s="21">
        <f>IFERROR('資產負債表'!U31/'資產負債表'!Q31-1,IF(ERROR.TYPE('資產負債表'!U31/'資產負債表'!Q31-1)=2,"無定義","n/a"))</f>
        <v/>
      </c>
      <c r="V111" s="21">
        <f>IFERROR('資產負債表'!V31/'資產負債表'!R31-1,IF(ERROR.TYPE('資產負債表'!V31/'資產負債表'!R31-1)=2,"無定義","n/a"))</f>
        <v/>
      </c>
      <c r="W111" s="21">
        <f>IFERROR('資產負債表'!W31/'資產負債表'!S31-1,IF(ERROR.TYPE('資產負債表'!W31/'資產負債表'!S31-1)=2,"無定義","n/a"))</f>
        <v/>
      </c>
      <c r="X111" s="21">
        <f>IFERROR('資產負債表'!X31/'資產負債表'!T31-1,IF(ERROR.TYPE('資產負債表'!X31/'資產負債表'!T31-1)=2,"無定義","n/a"))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1">
        <f>IFERROR(('關鍵指標'!C17-'關鍵指標'!C18)/'關鍵指標'!C3,IF(ERROR.TYPE(('關鍵指標'!C17-'關鍵指標'!C18)/'關鍵指標'!C3)=2,"無定義","n/a"))</f>
        <v/>
      </c>
      <c r="D112" s="21">
        <f>IFERROR(('關鍵指標'!D17-'關鍵指標'!D18)/'關鍵指標'!D3,IF(ERROR.TYPE(('關鍵指標'!D17-'關鍵指標'!D18)/'關鍵指標'!D3)=2,"無定義","n/a"))</f>
        <v/>
      </c>
      <c r="E112" s="21">
        <f>IFERROR(('關鍵指標'!E17-'關鍵指標'!E18)/'關鍵指標'!E3,IF(ERROR.TYPE(('關鍵指標'!E17-'關鍵指標'!E18)/'關鍵指標'!E3)=2,"無定義","n/a"))</f>
        <v/>
      </c>
      <c r="F112" s="21">
        <f>IFERROR(('關鍵指標'!F17-'關鍵指標'!F18)/'關鍵指標'!F3,IF(ERROR.TYPE(('關鍵指標'!F17-'關鍵指標'!F18)/'關鍵指標'!F3)=2,"無定義","n/a"))</f>
        <v/>
      </c>
      <c r="G112" s="21">
        <f>IFERROR(('關鍵指標'!G17-'關鍵指標'!G18)/'關鍵指標'!G3,IF(ERROR.TYPE(('關鍵指標'!G17-'關鍵指標'!G18)/'關鍵指標'!G3)=2,"無定義","n/a"))</f>
        <v/>
      </c>
      <c r="H112" s="21">
        <f>IFERROR(('關鍵指標'!H17-'關鍵指標'!H18)/'關鍵指標'!H3,IF(ERROR.TYPE(('關鍵指標'!H17-'關鍵指標'!H18)/'關鍵指標'!H3)=2,"無定義","n/a"))</f>
        <v/>
      </c>
      <c r="I112" s="21">
        <f>IFERROR(('關鍵指標'!I17-'關鍵指標'!I18)/'關鍵指標'!I3,IF(ERROR.TYPE(('關鍵指標'!I17-'關鍵指標'!I18)/'關鍵指標'!I3)=2,"無定義","n/a"))</f>
        <v/>
      </c>
      <c r="J112" s="21">
        <f>IFERROR(('關鍵指標'!J17-'關鍵指標'!J18)/'關鍵指標'!J3,IF(ERROR.TYPE(('關鍵指標'!J17-'關鍵指標'!J18)/'關鍵指標'!J3)=2,"無定義","n/a"))</f>
        <v/>
      </c>
      <c r="K112" s="21">
        <f>IFERROR(('關鍵指標'!K17-'關鍵指標'!K18)/'關鍵指標'!K3,IF(ERROR.TYPE(('關鍵指標'!K17-'關鍵指標'!K18)/'關鍵指標'!K3)=2,"無定義","n/a"))</f>
        <v/>
      </c>
      <c r="L112" s="21">
        <f>IFERROR(('關鍵指標'!L17-'關鍵指標'!L18)/'關鍵指標'!L3,IF(ERROR.TYPE(('關鍵指標'!L17-'關鍵指標'!L18)/'關鍵指標'!L3)=2,"無定義","n/a"))</f>
        <v/>
      </c>
      <c r="M112" s="21">
        <f>IFERROR(('關鍵指標'!M17-'關鍵指標'!M18)/'關鍵指標'!M3,IF(ERROR.TYPE(('關鍵指標'!M17-'關鍵指標'!M18)/'關鍵指標'!M3)=2,"無定義","n/a"))</f>
        <v/>
      </c>
      <c r="N112" s="21">
        <f>IFERROR(('關鍵指標'!N17-'關鍵指標'!N18)/'關鍵指標'!N3,IF(ERROR.TYPE(('關鍵指標'!N17-'關鍵指標'!N18)/'關鍵指標'!N3)=2,"無定義","n/a"))</f>
        <v/>
      </c>
      <c r="O112" s="21">
        <f>IFERROR(('關鍵指標'!O17-'關鍵指標'!O18)/'關鍵指標'!O3,IF(ERROR.TYPE(('關鍵指標'!O17-'關鍵指標'!O18)/'關鍵指標'!O3)=2,"無定義","n/a"))</f>
        <v/>
      </c>
      <c r="P112" s="21">
        <f>IFERROR(('關鍵指標'!P17-'關鍵指標'!P18)/'關鍵指標'!P3,IF(ERROR.TYPE(('關鍵指標'!P17-'關鍵指標'!P18)/'關鍵指標'!P3)=2,"無定義","n/a"))</f>
        <v/>
      </c>
      <c r="Q112" s="21">
        <f>IFERROR(('關鍵指標'!Q17-'關鍵指標'!Q18)/'關鍵指標'!Q3,IF(ERROR.TYPE(('關鍵指標'!Q17-'關鍵指標'!Q18)/'關鍵指標'!Q3)=2,"無定義","n/a"))</f>
        <v/>
      </c>
      <c r="R112" s="21">
        <f>IFERROR(('關鍵指標'!R17-'關鍵指標'!R18)/'關鍵指標'!R3,IF(ERROR.TYPE(('關鍵指標'!R17-'關鍵指標'!R18)/'關鍵指標'!R3)=2,"無定義","n/a"))</f>
        <v/>
      </c>
      <c r="S112" s="21">
        <f>IFERROR(('關鍵指標'!S17-'關鍵指標'!S18)/'關鍵指標'!S3,IF(ERROR.TYPE(('關鍵指標'!S17-'關鍵指標'!S18)/'關鍵指標'!S3)=2,"無定義","n/a"))</f>
        <v/>
      </c>
      <c r="T112" s="21">
        <f>IFERROR(('關鍵指標'!T17-'關鍵指標'!T18)/'關鍵指標'!T3,IF(ERROR.TYPE(('關鍵指標'!T17-'關鍵指標'!T18)/'關鍵指標'!T3)=2,"無定義","n/a"))</f>
        <v/>
      </c>
      <c r="U112" s="21">
        <f>IFERROR(('關鍵指標'!U17-'關鍵指標'!U18)/'關鍵指標'!U3,IF(ERROR.TYPE(('關鍵指標'!U17-'關鍵指標'!U18)/'關鍵指標'!U3)=2,"無定義","n/a"))</f>
        <v/>
      </c>
      <c r="V112" s="21">
        <f>IFERROR(('關鍵指標'!V17-'關鍵指標'!V18)/'關鍵指標'!V3,IF(ERROR.TYPE(('關鍵指標'!V17-'關鍵指標'!V18)/'關鍵指標'!V3)=2,"無定義","n/a"))</f>
        <v/>
      </c>
      <c r="W112" s="21">
        <f>IFERROR(('關鍵指標'!W17-'關鍵指標'!W18)/'關鍵指標'!W3,IF(ERROR.TYPE(('關鍵指標'!W17-'關鍵指標'!W18)/'關鍵指標'!W3)=2,"無定義","n/a"))</f>
        <v/>
      </c>
      <c r="X112" s="21">
        <f>IFERROR(('關鍵指標'!X17-'關鍵指標'!X18)/'關鍵指標'!X3,IF(ERROR.TYPE(('關鍵指標'!X17-'關鍵指標'!X18)/'關鍵指標'!X3)=2,"無定義","n/a"))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1">
        <f>IFERROR('關鍵指標'!G112-'關鍵指標'!C112,IF(ERROR.TYPE('關鍵指標'!G112-'關鍵指標'!C112)=2,"無定義","n/a"))</f>
        <v/>
      </c>
      <c r="H113" s="21">
        <f>IFERROR('關鍵指標'!H112-'關鍵指標'!D112,IF(ERROR.TYPE('關鍵指標'!H112-'關鍵指標'!D112)=2,"無定義","n/a"))</f>
        <v/>
      </c>
      <c r="I113" s="21">
        <f>IFERROR('關鍵指標'!I112-'關鍵指標'!E112,IF(ERROR.TYPE('關鍵指標'!I112-'關鍵指標'!E112)=2,"無定義","n/a"))</f>
        <v/>
      </c>
      <c r="J113" s="21">
        <f>IFERROR('關鍵指標'!J112-'關鍵指標'!F112,IF(ERROR.TYPE('關鍵指標'!J112-'關鍵指標'!F112)=2,"無定義","n/a"))</f>
        <v/>
      </c>
      <c r="K113" s="21">
        <f>IFERROR('關鍵指標'!K112-'關鍵指標'!G112,IF(ERROR.TYPE('關鍵指標'!K112-'關鍵指標'!G112)=2,"無定義","n/a"))</f>
        <v/>
      </c>
      <c r="L113" s="21">
        <f>IFERROR('關鍵指標'!L112-'關鍵指標'!H112,IF(ERROR.TYPE('關鍵指標'!L112-'關鍵指標'!H112)=2,"無定義","n/a"))</f>
        <v/>
      </c>
      <c r="M113" s="21">
        <f>IFERROR('關鍵指標'!M112-'關鍵指標'!I112,IF(ERROR.TYPE('關鍵指標'!M112-'關鍵指標'!I112)=2,"無定義","n/a"))</f>
        <v/>
      </c>
      <c r="N113" s="21">
        <f>IFERROR('關鍵指標'!N112-'關鍵指標'!J112,IF(ERROR.TYPE('關鍵指標'!N112-'關鍵指標'!J112)=2,"無定義","n/a"))</f>
        <v/>
      </c>
      <c r="O113" s="21">
        <f>IFERROR('關鍵指標'!O112-'關鍵指標'!K112,IF(ERROR.TYPE('關鍵指標'!O112-'關鍵指標'!K112)=2,"無定義","n/a"))</f>
        <v/>
      </c>
      <c r="P113" s="21">
        <f>IFERROR('關鍵指標'!P112-'關鍵指標'!L112,IF(ERROR.TYPE('關鍵指標'!P112-'關鍵指標'!L112)=2,"無定義","n/a"))</f>
        <v/>
      </c>
      <c r="Q113" s="21">
        <f>IFERROR('關鍵指標'!Q112-'關鍵指標'!M112,IF(ERROR.TYPE('關鍵指標'!Q112-'關鍵指標'!M112)=2,"無定義","n/a"))</f>
        <v/>
      </c>
      <c r="R113" s="21">
        <f>IFERROR('關鍵指標'!R112-'關鍵指標'!N112,IF(ERROR.TYPE('關鍵指標'!R112-'關鍵指標'!N112)=2,"無定義","n/a"))</f>
        <v/>
      </c>
      <c r="S113" s="21">
        <f>IFERROR('關鍵指標'!S112-'關鍵指標'!O112,IF(ERROR.TYPE('關鍵指標'!S112-'關鍵指標'!O112)=2,"無定義","n/a"))</f>
        <v/>
      </c>
      <c r="T113" s="21">
        <f>IFERROR('關鍵指標'!T112-'關鍵指標'!P112,IF(ERROR.TYPE('關鍵指標'!T112-'關鍵指標'!P112)=2,"無定義","n/a"))</f>
        <v/>
      </c>
      <c r="U113" s="21">
        <f>IFERROR('關鍵指標'!U112-'關鍵指標'!Q112,IF(ERROR.TYPE('關鍵指標'!U112-'關鍵指標'!Q112)=2,"無定義","n/a"))</f>
        <v/>
      </c>
      <c r="V113" s="21">
        <f>IFERROR('關鍵指標'!V112-'關鍵指標'!R112,IF(ERROR.TYPE('關鍵指標'!V112-'關鍵指標'!R112)=2,"無定義","n/a"))</f>
        <v/>
      </c>
      <c r="W113" s="21">
        <f>IFERROR('關鍵指標'!W112-'關鍵指標'!S112,IF(ERROR.TYPE('關鍵指標'!W112-'關鍵指標'!S112)=2,"無定義","n/a"))</f>
        <v/>
      </c>
      <c r="X113" s="21">
        <f>IFERROR('關鍵指標'!X112-'關鍵指標'!T112,IF(ERROR.TYPE('關鍵指標'!X112-'關鍵指標'!T112)=2,"無定義","n/a"))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1">
        <f>IFERROR(('損益表'!H2/'損益表'!D2-1)-('損益表'!G2/'損益表'!C2-1),IF(ERROR.TYPE(('損益表'!H2/'損益表'!D2-1)-('損益表'!G2/'損益表'!C2-1))=2,"無定義","n/a"))</f>
        <v/>
      </c>
      <c r="I114" s="21">
        <f>IFERROR(('損益表'!I2/'損益表'!E2-1)-('損益表'!H2/'損益表'!D2-1),IF(ERROR.TYPE(('損益表'!I2/'損益表'!E2-1)-('損益表'!H2/'損益表'!D2-1))=2,"無定義","n/a"))</f>
        <v/>
      </c>
      <c r="J114" s="21">
        <f>IFERROR(('損益表'!J2/'損益表'!F2-1)-('損益表'!I2/'損益表'!E2-1),IF(ERROR.TYPE(('損益表'!J2/'損益表'!F2-1)-('損益表'!I2/'損益表'!E2-1))=2,"無定義","n/a"))</f>
        <v/>
      </c>
      <c r="K114" s="21">
        <f>IFERROR(('損益表'!K2/'損益表'!G2-1)-('損益表'!J2/'損益表'!F2-1),IF(ERROR.TYPE(('損益表'!K2/'損益表'!G2-1)-('損益表'!J2/'損益表'!F2-1))=2,"無定義","n/a"))</f>
        <v/>
      </c>
      <c r="L114" s="21">
        <f>IFERROR(('損益表'!L2/'損益表'!H2-1)-('損益表'!K2/'損益表'!G2-1),IF(ERROR.TYPE(('損益表'!L2/'損益表'!H2-1)-('損益表'!K2/'損益表'!G2-1))=2,"無定義","n/a"))</f>
        <v/>
      </c>
      <c r="M114" s="21">
        <f>IFERROR(('損益表'!M2/'損益表'!I2-1)-('損益表'!L2/'損益表'!H2-1),IF(ERROR.TYPE(('損益表'!M2/'損益表'!I2-1)-('損益表'!L2/'損益表'!H2-1))=2,"無定義","n/a"))</f>
        <v/>
      </c>
      <c r="N114" s="21">
        <f>IFERROR(('損益表'!N2/'損益表'!J2-1)-('損益表'!M2/'損益表'!I2-1),IF(ERROR.TYPE(('損益表'!N2/'損益表'!J2-1)-('損益表'!M2/'損益表'!I2-1))=2,"無定義","n/a"))</f>
        <v/>
      </c>
      <c r="O114" s="21">
        <f>IFERROR(('損益表'!O2/'損益表'!K2-1)-('損益表'!N2/'損益表'!J2-1),IF(ERROR.TYPE(('損益表'!O2/'損益表'!K2-1)-('損益表'!N2/'損益表'!J2-1))=2,"無定義","n/a"))</f>
        <v/>
      </c>
      <c r="P114" s="21">
        <f>IFERROR(('損益表'!P2/'損益表'!L2-1)-('損益表'!O2/'損益表'!K2-1),IF(ERROR.TYPE(('損益表'!P2/'損益表'!L2-1)-('損益表'!O2/'損益表'!K2-1))=2,"無定義","n/a"))</f>
        <v/>
      </c>
      <c r="Q114" s="21">
        <f>IFERROR(('損益表'!Q2/'損益表'!M2-1)-('損益表'!P2/'損益表'!L2-1),IF(ERROR.TYPE(('損益表'!Q2/'損益表'!M2-1)-('損益表'!P2/'損益表'!L2-1))=2,"無定義","n/a"))</f>
        <v/>
      </c>
      <c r="R114" s="21">
        <f>IFERROR(('損益表'!R2/'損益表'!N2-1)-('損益表'!Q2/'損益表'!M2-1),IF(ERROR.TYPE(('損益表'!R2/'損益表'!N2-1)-('損益表'!Q2/'損益表'!M2-1))=2,"無定義","n/a"))</f>
        <v/>
      </c>
      <c r="S114" s="21">
        <f>IFERROR(('損益表'!S2/'損益表'!O2-1)-('損益表'!R2/'損益表'!N2-1),IF(ERROR.TYPE(('損益表'!S2/'損益表'!O2-1)-('損益表'!R2/'損益表'!N2-1))=2,"無定義","n/a"))</f>
        <v/>
      </c>
      <c r="T114" s="21">
        <f>IFERROR(('損益表'!T2/'損益表'!P2-1)-('損益表'!S2/'損益表'!O2-1),IF(ERROR.TYPE(('損益表'!T2/'損益表'!P2-1)-('損益表'!S2/'損益表'!O2-1))=2,"無定義","n/a"))</f>
        <v/>
      </c>
      <c r="U114" s="21">
        <f>IFERROR(('損益表'!U2/'損益表'!Q2-1)-('損益表'!T2/'損益表'!P2-1),IF(ERROR.TYPE(('損益表'!U2/'損益表'!Q2-1)-('損益表'!T2/'損益表'!P2-1))=2,"無定義","n/a"))</f>
        <v/>
      </c>
      <c r="V114" s="21">
        <f>IFERROR(('損益表'!V2/'損益表'!R2-1)-('損益表'!U2/'損益表'!Q2-1),IF(ERROR.TYPE(('損益表'!V2/'損益表'!R2-1)-('損益表'!U2/'損益表'!Q2-1))=2,"無定義","n/a"))</f>
        <v/>
      </c>
      <c r="W114" s="21">
        <f>IFERROR(('損益表'!W2/'損益表'!S2-1)-('損益表'!V2/'損益表'!R2-1),IF(ERROR.TYPE(('損益表'!W2/'損益表'!S2-1)-('損益表'!V2/'損益表'!R2-1))=2,"無定義","n/a"))</f>
        <v/>
      </c>
      <c r="X114" s="21">
        <f>IFERROR(('損益表'!X2/'損益表'!T2-1)-('損益表'!W2/'損益表'!S2-1),IF(ERROR.TYPE(('損益表'!X2/'損益表'!T2-1)-('損益表'!W2/'損益表'!S2-1))=2,"無定義","n/a"))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3">
        <f>IFERROR('資產負債表'!C6-'資產負債表'!C7,IF(ERROR.TYPE('資產負債表'!C6-'資產負債表'!C7)=2,"無定義","n/a"))</f>
        <v/>
      </c>
      <c r="D115" s="13">
        <f>IFERROR('資產負債表'!D6-'資產負債表'!D7,IF(ERROR.TYPE('資產負債表'!D6-'資產負債表'!D7)=2,"無定義","n/a"))</f>
        <v/>
      </c>
      <c r="E115" s="13">
        <f>IFERROR('資產負債表'!E6-'資產負債表'!E7,IF(ERROR.TYPE('資產負債表'!E6-'資產負債表'!E7)=2,"無定義","n/a"))</f>
        <v/>
      </c>
      <c r="F115" s="13">
        <f>IFERROR('資產負債表'!F6-'資產負債表'!F7,IF(ERROR.TYPE('資產負債表'!F6-'資產負債表'!F7)=2,"無定義","n/a"))</f>
        <v/>
      </c>
      <c r="G115" s="13">
        <f>IFERROR('資產負債表'!G6-'資產負債表'!G7,IF(ERROR.TYPE('資產負債表'!G6-'資產負債表'!G7)=2,"無定義","n/a"))</f>
        <v/>
      </c>
      <c r="H115" s="13">
        <f>IFERROR('資產負債表'!H6-'資產負債表'!H7,IF(ERROR.TYPE('資產負債表'!H6-'資產負債表'!H7)=2,"無定義","n/a"))</f>
        <v/>
      </c>
      <c r="I115" s="13">
        <f>IFERROR('資產負債表'!I6-'資產負債表'!I7,IF(ERROR.TYPE('資產負債表'!I6-'資產負債表'!I7)=2,"無定義","n/a"))</f>
        <v/>
      </c>
      <c r="J115" s="13">
        <f>IFERROR('資產負債表'!J6-'資產負債表'!J7,IF(ERROR.TYPE('資產負債表'!J6-'資產負債表'!J7)=2,"無定義","n/a"))</f>
        <v/>
      </c>
      <c r="K115" s="13">
        <f>IFERROR('資產負債表'!K6-'資產負債表'!K7,IF(ERROR.TYPE('資產負債表'!K6-'資產負債表'!K7)=2,"無定義","n/a"))</f>
        <v/>
      </c>
      <c r="L115" s="13">
        <f>IFERROR('資產負債表'!L6-'資產負債表'!L7,IF(ERROR.TYPE('資產負債表'!L6-'資產負債表'!L7)=2,"無定義","n/a"))</f>
        <v/>
      </c>
      <c r="M115" s="13">
        <f>IFERROR('資產負債表'!M6-'資產負債表'!M7,IF(ERROR.TYPE('資產負債表'!M6-'資產負債表'!M7)=2,"無定義","n/a"))</f>
        <v/>
      </c>
      <c r="N115" s="13">
        <f>IFERROR('資產負債表'!N6-'資產負債表'!N7,IF(ERROR.TYPE('資產負債表'!N6-'資產負債表'!N7)=2,"無定義","n/a"))</f>
        <v/>
      </c>
      <c r="O115" s="13">
        <f>IFERROR('資產負債表'!O6-'資產負債表'!O7,IF(ERROR.TYPE('資產負債表'!O6-'資產負債表'!O7)=2,"無定義","n/a"))</f>
        <v/>
      </c>
      <c r="P115" s="13">
        <f>IFERROR('資產負債表'!P6-'資產負債表'!P7,IF(ERROR.TYPE('資產負債表'!P6-'資產負債表'!P7)=2,"無定義","n/a"))</f>
        <v/>
      </c>
      <c r="Q115" s="13">
        <f>IFERROR('資產負債表'!Q6-'資產負債表'!Q7,IF(ERROR.TYPE('資產負債表'!Q6-'資產負債表'!Q7)=2,"無定義","n/a"))</f>
        <v/>
      </c>
      <c r="R115" s="13">
        <f>IFERROR('資產負債表'!R6-'資產負債表'!R7,IF(ERROR.TYPE('資產負債表'!R6-'資產負債表'!R7)=2,"無定義","n/a"))</f>
        <v/>
      </c>
      <c r="S115" s="13">
        <f>IFERROR('資產負債表'!S6-'資產負債表'!S7,IF(ERROR.TYPE('資產負債表'!S6-'資產負債表'!S7)=2,"無定義","n/a"))</f>
        <v/>
      </c>
      <c r="T115" s="13">
        <f>IFERROR('資產負債表'!T6-'資產負債表'!T7,IF(ERROR.TYPE('資產負債表'!T6-'資產負債表'!T7)=2,"無定義","n/a"))</f>
        <v/>
      </c>
      <c r="U115" s="13">
        <f>IFERROR('資產負債表'!U6-'資產負債表'!U7,IF(ERROR.TYPE('資產負債表'!U6-'資產負債表'!U7)=2,"無定義","n/a"))</f>
        <v/>
      </c>
      <c r="V115" s="13">
        <f>IFERROR('資產負債表'!V6-'資產負債表'!V7,IF(ERROR.TYPE('資產負債表'!V6-'資產負債表'!V7)=2,"無定義","n/a"))</f>
        <v/>
      </c>
      <c r="W115" s="13">
        <f>IFERROR('資產負債表'!W6-'資產負債表'!W7,IF(ERROR.TYPE('資產負債表'!W6-'資產負債表'!W7)=2,"無定義","n/a"))</f>
        <v/>
      </c>
      <c r="X115" s="13">
        <f>IFERROR('資產負債表'!X6-'資產負債表'!X7,IF(ERROR.TYPE('資產負債表'!X6-'資產負債表'!X7)=2,"無定義","n/a"))</f>
        <v/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21">
        <f>IFERROR('資產負債表'!C7/'資產負債表'!C6,IF(ERROR.TYPE('資產負債表'!C7/'資產負債表'!C6)=2,"無定義","n/a"))</f>
        <v/>
      </c>
      <c r="D116" s="21">
        <f>IFERROR('資產負債表'!D7/'資產負債表'!D6,IF(ERROR.TYPE('資產負債表'!D7/'資產負債表'!D6)=2,"無定義","n/a"))</f>
        <v/>
      </c>
      <c r="E116" s="21">
        <f>IFERROR('資產負債表'!E7/'資產負債表'!E6,IF(ERROR.TYPE('資產負債表'!E7/'資產負債表'!E6)=2,"無定義","n/a"))</f>
        <v/>
      </c>
      <c r="F116" s="21">
        <f>IFERROR('資產負債表'!F7/'資產負債表'!F6,IF(ERROR.TYPE('資產負債表'!F7/'資產負債表'!F6)=2,"無定義","n/a"))</f>
        <v/>
      </c>
      <c r="G116" s="21">
        <f>IFERROR('資產負債表'!G7/'資產負債表'!G6,IF(ERROR.TYPE('資產負債表'!G7/'資產負債表'!G6)=2,"無定義","n/a"))</f>
        <v/>
      </c>
      <c r="H116" s="21">
        <f>IFERROR('資產負債表'!H7/'資產負債表'!H6,IF(ERROR.TYPE('資產負債表'!H7/'資產負債表'!H6)=2,"無定義","n/a"))</f>
        <v/>
      </c>
      <c r="I116" s="21">
        <f>IFERROR('資產負債表'!I7/'資產負債表'!I6,IF(ERROR.TYPE('資產負債表'!I7/'資產負債表'!I6)=2,"無定義","n/a"))</f>
        <v/>
      </c>
      <c r="J116" s="21">
        <f>IFERROR('資產負債表'!J7/'資產負債表'!J6,IF(ERROR.TYPE('資產負債表'!J7/'資產負債表'!J6)=2,"無定義","n/a"))</f>
        <v/>
      </c>
      <c r="K116" s="21">
        <f>IFERROR('資產負債表'!K7/'資產負債表'!K6,IF(ERROR.TYPE('資產負債表'!K7/'資產負債表'!K6)=2,"無定義","n/a"))</f>
        <v/>
      </c>
      <c r="L116" s="21">
        <f>IFERROR('資產負債表'!L7/'資產負債表'!L6,IF(ERROR.TYPE('資產負債表'!L7/'資產負債表'!L6)=2,"無定義","n/a"))</f>
        <v/>
      </c>
      <c r="M116" s="21">
        <f>IFERROR('資產負債表'!M7/'資產負債表'!M6,IF(ERROR.TYPE('資產負債表'!M7/'資產負債表'!M6)=2,"無定義","n/a"))</f>
        <v/>
      </c>
      <c r="N116" s="21">
        <f>IFERROR('資產負債表'!N7/'資產負債表'!N6,IF(ERROR.TYPE('資產負債表'!N7/'資產負債表'!N6)=2,"無定義","n/a"))</f>
        <v/>
      </c>
      <c r="O116" s="21">
        <f>IFERROR('資產負債表'!O7/'資產負債表'!O6,IF(ERROR.TYPE('資產負債表'!O7/'資產負債表'!O6)=2,"無定義","n/a"))</f>
        <v/>
      </c>
      <c r="P116" s="21">
        <f>IFERROR('資產負債表'!P7/'資產負債表'!P6,IF(ERROR.TYPE('資產負債表'!P7/'資產負債表'!P6)=2,"無定義","n/a"))</f>
        <v/>
      </c>
      <c r="Q116" s="21">
        <f>IFERROR('資產負債表'!Q7/'資產負債表'!Q6,IF(ERROR.TYPE('資產負債表'!Q7/'資產負債表'!Q6)=2,"無定義","n/a"))</f>
        <v/>
      </c>
      <c r="R116" s="21">
        <f>IFERROR('資產負債表'!R7/'資產負債表'!R6,IF(ERROR.TYPE('資產負債表'!R7/'資產負債表'!R6)=2,"無定義","n/a"))</f>
        <v/>
      </c>
      <c r="S116" s="21">
        <f>IFERROR('資產負債表'!S7/'資產負債表'!S6,IF(ERROR.TYPE('資產負債表'!S7/'資產負債表'!S6)=2,"無定義","n/a"))</f>
        <v/>
      </c>
      <c r="T116" s="21">
        <f>IFERROR('資產負債表'!T7/'資產負債表'!T6,IF(ERROR.TYPE('資產負債表'!T7/'資產負債表'!T6)=2,"無定義","n/a"))</f>
        <v/>
      </c>
      <c r="U116" s="21">
        <f>IFERROR('資產負債表'!U7/'資產負債表'!U6,IF(ERROR.TYPE('資產負債表'!U7/'資產負債表'!U6)=2,"無定義","n/a"))</f>
        <v/>
      </c>
      <c r="V116" s="21">
        <f>IFERROR('資產負債表'!V7/'資產負債表'!V6,IF(ERROR.TYPE('資產負債表'!V7/'資產負債表'!V6)=2,"無定義","n/a"))</f>
        <v/>
      </c>
      <c r="W116" s="21">
        <f>IFERROR('資產負債表'!W7/'資產負債表'!W6,IF(ERROR.TYPE('資產負債表'!W7/'資產負債表'!W6)=2,"無定義","n/a"))</f>
        <v/>
      </c>
      <c r="X116" s="21">
        <f>IFERROR('資產負債表'!X7/'資產負債表'!X6,IF(ERROR.TYPE('資產負債表'!X7/'資產負債表'!X6)=2,"無定義","n/a"))</f>
        <v/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21">
        <f>IFERROR('關鍵指標'!G116-'關鍵指標'!C116,IF(ERROR.TYPE('關鍵指標'!G116-'關鍵指標'!C116)=2,"無定義","n/a"))</f>
        <v/>
      </c>
      <c r="H117" s="21">
        <f>IFERROR('關鍵指標'!H116-'關鍵指標'!D116,IF(ERROR.TYPE('關鍵指標'!H116-'關鍵指標'!D116)=2,"無定義","n/a"))</f>
        <v/>
      </c>
      <c r="I117" s="21">
        <f>IFERROR('關鍵指標'!I116-'關鍵指標'!E116,IF(ERROR.TYPE('關鍵指標'!I116-'關鍵指標'!E116)=2,"無定義","n/a"))</f>
        <v/>
      </c>
      <c r="J117" s="21">
        <f>IFERROR('關鍵指標'!J116-'關鍵指標'!F116,IF(ERROR.TYPE('關鍵指標'!J116-'關鍵指標'!F116)=2,"無定義","n/a"))</f>
        <v/>
      </c>
      <c r="K117" s="21">
        <f>IFERROR('關鍵指標'!K116-'關鍵指標'!G116,IF(ERROR.TYPE('關鍵指標'!K116-'關鍵指標'!G116)=2,"無定義","n/a"))</f>
        <v/>
      </c>
      <c r="L117" s="21">
        <f>IFERROR('關鍵指標'!L116-'關鍵指標'!H116,IF(ERROR.TYPE('關鍵指標'!L116-'關鍵指標'!H116)=2,"無定義","n/a"))</f>
        <v/>
      </c>
      <c r="M117" s="21">
        <f>IFERROR('關鍵指標'!M116-'關鍵指標'!I116,IF(ERROR.TYPE('關鍵指標'!M116-'關鍵指標'!I116)=2,"無定義","n/a"))</f>
        <v/>
      </c>
      <c r="N117" s="21">
        <f>IFERROR('關鍵指標'!N116-'關鍵指標'!J116,IF(ERROR.TYPE('關鍵指標'!N116-'關鍵指標'!J116)=2,"無定義","n/a"))</f>
        <v/>
      </c>
      <c r="O117" s="21">
        <f>IFERROR('關鍵指標'!O116-'關鍵指標'!K116,IF(ERROR.TYPE('關鍵指標'!O116-'關鍵指標'!K116)=2,"無定義","n/a"))</f>
        <v/>
      </c>
      <c r="P117" s="21">
        <f>IFERROR('關鍵指標'!P116-'關鍵指標'!L116,IF(ERROR.TYPE('關鍵指標'!P116-'關鍵指標'!L116)=2,"無定義","n/a"))</f>
        <v/>
      </c>
      <c r="Q117" s="21">
        <f>IFERROR('關鍵指標'!Q116-'關鍵指標'!M116,IF(ERROR.TYPE('關鍵指標'!Q116-'關鍵指標'!M116)=2,"無定義","n/a"))</f>
        <v/>
      </c>
      <c r="R117" s="21">
        <f>IFERROR('關鍵指標'!R116-'關鍵指標'!N116,IF(ERROR.TYPE('關鍵指標'!R116-'關鍵指標'!N116)=2,"無定義","n/a"))</f>
        <v/>
      </c>
      <c r="S117" s="21">
        <f>IFERROR('關鍵指標'!S116-'關鍵指標'!O116,IF(ERROR.TYPE('關鍵指標'!S116-'關鍵指標'!O116)=2,"無定義","n/a"))</f>
        <v/>
      </c>
      <c r="T117" s="21">
        <f>IFERROR('關鍵指標'!T116-'關鍵指標'!P116,IF(ERROR.TYPE('關鍵指標'!T116-'關鍵指標'!P116)=2,"無定義","n/a"))</f>
        <v/>
      </c>
      <c r="U117" s="21">
        <f>IFERROR('關鍵指標'!U116-'關鍵指標'!Q116,IF(ERROR.TYPE('關鍵指標'!U116-'關鍵指標'!Q116)=2,"無定義","n/a"))</f>
        <v/>
      </c>
      <c r="V117" s="21">
        <f>IFERROR('關鍵指標'!V116-'關鍵指標'!R116,IF(ERROR.TYPE('關鍵指標'!V116-'關鍵指標'!R116)=2,"無定義","n/a"))</f>
        <v/>
      </c>
      <c r="W117" s="21">
        <f>IFERROR('關鍵指標'!W116-'關鍵指標'!S116,IF(ERROR.TYPE('關鍵指標'!W116-'關鍵指標'!S116)=2,"無定義","n/a"))</f>
        <v/>
      </c>
      <c r="X117" s="21">
        <f>IFERROR('關鍵指標'!X116-'關鍵指標'!T116,IF(ERROR.TYPE('關鍵指標'!X116-'關鍵指標'!T116)=2,"無定義","n/a"))</f>
        <v/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21">
        <f>IFERROR('資產負債表'!C11/('損益表'!C2*4),IF(ERROR.TYPE('資產負債表'!C11/('損益表'!C2*4))=2,"無定義","n/a"))</f>
        <v/>
      </c>
      <c r="D118" s="21">
        <f>IFERROR('資產負債表'!D11/('損益表'!D2*4),IF(ERROR.TYPE('資產負債表'!D11/('損益表'!D2*4))=2,"無定義","n/a"))</f>
        <v/>
      </c>
      <c r="E118" s="21">
        <f>IFERROR('資產負債表'!E11/('損益表'!E2*4),IF(ERROR.TYPE('資產負債表'!E11/('損益表'!E2*4))=2,"無定義","n/a"))</f>
        <v/>
      </c>
      <c r="F118" s="21">
        <f>IFERROR('資產負債表'!F11/('損益表'!F2*4),IF(ERROR.TYPE('資產負債表'!F11/('損益表'!F2*4))=2,"無定義","n/a"))</f>
        <v/>
      </c>
      <c r="G118" s="21">
        <f>IFERROR('資產負債表'!G11/('損益表'!G2*4),IF(ERROR.TYPE('資產負債表'!G11/('損益表'!G2*4))=2,"無定義","n/a"))</f>
        <v/>
      </c>
      <c r="H118" s="21">
        <f>IFERROR('資產負債表'!H11/('損益表'!H2*4),IF(ERROR.TYPE('資產負債表'!H11/('損益表'!H2*4))=2,"無定義","n/a"))</f>
        <v/>
      </c>
      <c r="I118" s="21">
        <f>IFERROR('資產負債表'!I11/('損益表'!I2*4),IF(ERROR.TYPE('資產負債表'!I11/('損益表'!I2*4))=2,"無定義","n/a"))</f>
        <v/>
      </c>
      <c r="J118" s="21">
        <f>IFERROR('資產負債表'!J11/('損益表'!J2*4),IF(ERROR.TYPE('資產負債表'!J11/('損益表'!J2*4))=2,"無定義","n/a"))</f>
        <v/>
      </c>
      <c r="K118" s="21">
        <f>IFERROR('資產負債表'!K11/('損益表'!K2*4),IF(ERROR.TYPE('資產負債表'!K11/('損益表'!K2*4))=2,"無定義","n/a"))</f>
        <v/>
      </c>
      <c r="L118" s="21">
        <f>IFERROR('資產負債表'!L11/('損益表'!L2*4),IF(ERROR.TYPE('資產負債表'!L11/('損益表'!L2*4))=2,"無定義","n/a"))</f>
        <v/>
      </c>
      <c r="M118" s="21">
        <f>IFERROR('資產負債表'!M11/('損益表'!M2*4),IF(ERROR.TYPE('資產負債表'!M11/('損益表'!M2*4))=2,"無定義","n/a"))</f>
        <v/>
      </c>
      <c r="N118" s="21">
        <f>IFERROR('資產負債表'!N11/('損益表'!N2*4),IF(ERROR.TYPE('資產負債表'!N11/('損益表'!N2*4))=2,"無定義","n/a"))</f>
        <v/>
      </c>
      <c r="O118" s="21">
        <f>IFERROR('資產負債表'!O11/('損益表'!O2*4),IF(ERROR.TYPE('資產負債表'!O11/('損益表'!O2*4))=2,"無定義","n/a"))</f>
        <v/>
      </c>
      <c r="P118" s="21">
        <f>IFERROR('資產負債表'!P11/('損益表'!P2*4),IF(ERROR.TYPE('資產負債表'!P11/('損益表'!P2*4))=2,"無定義","n/a"))</f>
        <v/>
      </c>
      <c r="Q118" s="21">
        <f>IFERROR('資產負債表'!Q11/('損益表'!Q2*4),IF(ERROR.TYPE('資產負債表'!Q11/('損益表'!Q2*4))=2,"無定義","n/a"))</f>
        <v/>
      </c>
      <c r="R118" s="21">
        <f>IFERROR('資產負債表'!R11/('損益表'!R2*4),IF(ERROR.TYPE('資產負債表'!R11/('損益表'!R2*4))=2,"無定義","n/a"))</f>
        <v/>
      </c>
      <c r="S118" s="21">
        <f>IFERROR('資產負債表'!S11/('損益表'!S2*4),IF(ERROR.TYPE('資產負債表'!S11/('損益表'!S2*4))=2,"無定義","n/a"))</f>
        <v/>
      </c>
      <c r="T118" s="21">
        <f>IFERROR('資產負債表'!T11/('損益表'!T2*4),IF(ERROR.TYPE('資產負債表'!T11/('損益表'!T2*4))=2,"無定義","n/a"))</f>
        <v/>
      </c>
      <c r="U118" s="21">
        <f>IFERROR('資產負債表'!U11/('損益表'!U2*4),IF(ERROR.TYPE('資產負債表'!U11/('損益表'!U2*4))=2,"無定義","n/a"))</f>
        <v/>
      </c>
      <c r="V118" s="21">
        <f>IFERROR('資產負債表'!V11/('損益表'!V2*4),IF(ERROR.TYPE('資產負債表'!V11/('損益表'!V2*4))=2,"無定義","n/a"))</f>
        <v/>
      </c>
      <c r="W118" s="21">
        <f>IFERROR('資產負債表'!W11/('損益表'!W2*4),IF(ERROR.TYPE('資產負債表'!W11/('損益表'!W2*4))=2,"無定義","n/a"))</f>
        <v/>
      </c>
      <c r="X118" s="21">
        <f>IFERROR('資產負債表'!X11/('損益表'!X2*4),IF(ERROR.TYPE('資產負債表'!X11/('損益表'!X2*4))=2,"無定義","n/a"))</f>
        <v/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1">
        <f>IFERROR(('關鍵指標'!H3/'關鍵指標'!D3-1)-('關鍵指標'!G3/'關鍵指標'!C3-1),IF(ERROR.TYPE(('關鍵指標'!H3/'關鍵指標'!D3-1)-('關鍵指標'!G3/'關鍵指標'!C3-1))=2,"無定義","n/a"))</f>
        <v/>
      </c>
      <c r="I119" s="21">
        <f>IFERROR(('關鍵指標'!I3/'關鍵指標'!E3-1)-('關鍵指標'!H3/'關鍵指標'!D3-1),IF(ERROR.TYPE(('關鍵指標'!I3/'關鍵指標'!E3-1)-('關鍵指標'!H3/'關鍵指標'!D3-1))=2,"無定義","n/a"))</f>
        <v/>
      </c>
      <c r="J119" s="21">
        <f>IFERROR(('關鍵指標'!J3/'關鍵指標'!F3-1)-('關鍵指標'!I3/'關鍵指標'!E3-1),IF(ERROR.TYPE(('關鍵指標'!J3/'關鍵指標'!F3-1)-('關鍵指標'!I3/'關鍵指標'!E3-1))=2,"無定義","n/a"))</f>
        <v/>
      </c>
      <c r="K119" s="21">
        <f>IFERROR(('關鍵指標'!K3/'關鍵指標'!G3-1)-('關鍵指標'!J3/'關鍵指標'!F3-1),IF(ERROR.TYPE(('關鍵指標'!K3/'關鍵指標'!G3-1)-('關鍵指標'!J3/'關鍵指標'!F3-1))=2,"無定義","n/a"))</f>
        <v/>
      </c>
      <c r="L119" s="21">
        <f>IFERROR(('關鍵指標'!L3/'關鍵指標'!H3-1)-('關鍵指標'!K3/'關鍵指標'!G3-1),IF(ERROR.TYPE(('關鍵指標'!L3/'關鍵指標'!H3-1)-('關鍵指標'!K3/'關鍵指標'!G3-1))=2,"無定義","n/a"))</f>
        <v/>
      </c>
      <c r="M119" s="21">
        <f>IFERROR(('關鍵指標'!M3/'關鍵指標'!I3-1)-('關鍵指標'!L3/'關鍵指標'!H3-1),IF(ERROR.TYPE(('關鍵指標'!M3/'關鍵指標'!I3-1)-('關鍵指標'!L3/'關鍵指標'!H3-1))=2,"無定義","n/a"))</f>
        <v/>
      </c>
      <c r="N119" s="21">
        <f>IFERROR(('關鍵指標'!N3/'關鍵指標'!J3-1)-('關鍵指標'!M3/'關鍵指標'!I3-1),IF(ERROR.TYPE(('關鍵指標'!N3/'關鍵指標'!J3-1)-('關鍵指標'!M3/'關鍵指標'!I3-1))=2,"無定義","n/a"))</f>
        <v/>
      </c>
      <c r="O119" s="21">
        <f>IFERROR(('關鍵指標'!O3/'關鍵指標'!K3-1)-('關鍵指標'!N3/'關鍵指標'!J3-1),IF(ERROR.TYPE(('關鍵指標'!O3/'關鍵指標'!K3-1)-('關鍵指標'!N3/'關鍵指標'!J3-1))=2,"無定義","n/a"))</f>
        <v/>
      </c>
      <c r="P119" s="21">
        <f>IFERROR(('關鍵指標'!P3/'關鍵指標'!L3-1)-('關鍵指標'!O3/'關鍵指標'!K3-1),IF(ERROR.TYPE(('關鍵指標'!P3/'關鍵指標'!L3-1)-('關鍵指標'!O3/'關鍵指標'!K3-1))=2,"無定義","n/a"))</f>
        <v/>
      </c>
      <c r="Q119" s="21">
        <f>IFERROR(('關鍵指標'!Q3/'關鍵指標'!M3-1)-('關鍵指標'!P3/'關鍵指標'!L3-1),IF(ERROR.TYPE(('關鍵指標'!Q3/'關鍵指標'!M3-1)-('關鍵指標'!P3/'關鍵指標'!L3-1))=2,"無定義","n/a"))</f>
        <v/>
      </c>
      <c r="R119" s="21">
        <f>IFERROR(('關鍵指標'!R3/'關鍵指標'!N3-1)-('關鍵指標'!Q3/'關鍵指標'!M3-1),IF(ERROR.TYPE(('關鍵指標'!R3/'關鍵指標'!N3-1)-('關鍵指標'!Q3/'關鍵指標'!M3-1))=2,"無定義","n/a"))</f>
        <v/>
      </c>
      <c r="S119" s="21">
        <f>IFERROR(('關鍵指標'!S3/'關鍵指標'!O3-1)-('關鍵指標'!R3/'關鍵指標'!N3-1),IF(ERROR.TYPE(('關鍵指標'!S3/'關鍵指標'!O3-1)-('關鍵指標'!R3/'關鍵指標'!N3-1))=2,"無定義","n/a"))</f>
        <v/>
      </c>
      <c r="T119" s="21">
        <f>IFERROR(('關鍵指標'!T3/'關鍵指標'!P3-1)-('關鍵指標'!S3/'關鍵指標'!O3-1),IF(ERROR.TYPE(('關鍵指標'!T3/'關鍵指標'!P3-1)-('關鍵指標'!S3/'關鍵指標'!O3-1))=2,"無定義","n/a"))</f>
        <v/>
      </c>
      <c r="U119" s="21">
        <f>IFERROR(('關鍵指標'!U3/'關鍵指標'!Q3-1)-('關鍵指標'!T3/'關鍵指標'!P3-1),IF(ERROR.TYPE(('關鍵指標'!U3/'關鍵指標'!Q3-1)-('關鍵指標'!T3/'關鍵指標'!P3-1))=2,"無定義","n/a"))</f>
        <v/>
      </c>
      <c r="V119" s="21">
        <f>IFERROR(('關鍵指標'!V3/'關鍵指標'!R3-1)-('關鍵指標'!U3/'關鍵指標'!Q3-1),IF(ERROR.TYPE(('關鍵指標'!V3/'關鍵指標'!R3-1)-('關鍵指標'!U3/'關鍵指標'!Q3-1))=2,"無定義","n/a"))</f>
        <v/>
      </c>
      <c r="W119" s="21">
        <f>IFERROR(('關鍵指標'!W3/'關鍵指標'!S3-1)-('關鍵指標'!V3/'關鍵指標'!R3-1),IF(ERROR.TYPE(('關鍵指標'!W3/'關鍵指標'!S3-1)-('關鍵指標'!V3/'關鍵指標'!R3-1))=2,"無定義","n/a"))</f>
        <v/>
      </c>
      <c r="X119" s="21">
        <f>IFERROR(('關鍵指標'!X3/'關鍵指標'!T3-1)-('關鍵指標'!W3/'關鍵指標'!S3-1),IF(ERROR.TYPE(('關鍵指標'!X3/'關鍵指標'!T3-1)-('關鍵指標'!W3/'關鍵指標'!S3-1))=2,"無定義","n/a"))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1">
        <f>IFERROR('關鍵指標'!G28-'關鍵指標'!C28,IF(ERROR.TYPE('關鍵指標'!G28-'關鍵指標'!C28)=2,"無定義","n/a"))</f>
        <v/>
      </c>
      <c r="H120" s="21">
        <f>IFERROR('關鍵指標'!H28-'關鍵指標'!D28,IF(ERROR.TYPE('關鍵指標'!H28-'關鍵指標'!D28)=2,"無定義","n/a"))</f>
        <v/>
      </c>
      <c r="I120" s="21">
        <f>IFERROR('關鍵指標'!I28-'關鍵指標'!E28,IF(ERROR.TYPE('關鍵指標'!I28-'關鍵指標'!E28)=2,"無定義","n/a"))</f>
        <v/>
      </c>
      <c r="J120" s="21">
        <f>IFERROR('關鍵指標'!J28-'關鍵指標'!F28,IF(ERROR.TYPE('關鍵指標'!J28-'關鍵指標'!F28)=2,"無定義","n/a"))</f>
        <v/>
      </c>
      <c r="K120" s="21">
        <f>IFERROR('關鍵指標'!K28-'關鍵指標'!G28,IF(ERROR.TYPE('關鍵指標'!K28-'關鍵指標'!G28)=2,"無定義","n/a"))</f>
        <v/>
      </c>
      <c r="L120" s="21">
        <f>IFERROR('關鍵指標'!L28-'關鍵指標'!H28,IF(ERROR.TYPE('關鍵指標'!L28-'關鍵指標'!H28)=2,"無定義","n/a"))</f>
        <v/>
      </c>
      <c r="M120" s="21">
        <f>IFERROR('關鍵指標'!M28-'關鍵指標'!I28,IF(ERROR.TYPE('關鍵指標'!M28-'關鍵指標'!I28)=2,"無定義","n/a"))</f>
        <v/>
      </c>
      <c r="N120" s="21">
        <f>IFERROR('關鍵指標'!N28-'關鍵指標'!J28,IF(ERROR.TYPE('關鍵指標'!N28-'關鍵指標'!J28)=2,"無定義","n/a"))</f>
        <v/>
      </c>
      <c r="O120" s="21">
        <f>IFERROR('關鍵指標'!O28-'關鍵指標'!K28,IF(ERROR.TYPE('關鍵指標'!O28-'關鍵指標'!K28)=2,"無定義","n/a"))</f>
        <v/>
      </c>
      <c r="P120" s="21">
        <f>IFERROR('關鍵指標'!P28-'關鍵指標'!L28,IF(ERROR.TYPE('關鍵指標'!P28-'關鍵指標'!L28)=2,"無定義","n/a"))</f>
        <v/>
      </c>
      <c r="Q120" s="21">
        <f>IFERROR('關鍵指標'!Q28-'關鍵指標'!M28,IF(ERROR.TYPE('關鍵指標'!Q28-'關鍵指標'!M28)=2,"無定義","n/a"))</f>
        <v/>
      </c>
      <c r="R120" s="21">
        <f>IFERROR('關鍵指標'!R28-'關鍵指標'!N28,IF(ERROR.TYPE('關鍵指標'!R28-'關鍵指標'!N28)=2,"無定義","n/a"))</f>
        <v/>
      </c>
      <c r="S120" s="21">
        <f>IFERROR('關鍵指標'!S28-'關鍵指標'!O28,IF(ERROR.TYPE('關鍵指標'!S28-'關鍵指標'!O28)=2,"無定義","n/a"))</f>
        <v/>
      </c>
      <c r="T120" s="21">
        <f>IFERROR('關鍵指標'!T28-'關鍵指標'!P28,IF(ERROR.TYPE('關鍵指標'!T28-'關鍵指標'!P28)=2,"無定義","n/a"))</f>
        <v/>
      </c>
      <c r="U120" s="21">
        <f>IFERROR('關鍵指標'!U28-'關鍵指標'!Q28,IF(ERROR.TYPE('關鍵指標'!U28-'關鍵指標'!Q28)=2,"無定義","n/a"))</f>
        <v/>
      </c>
      <c r="V120" s="21">
        <f>IFERROR('關鍵指標'!V28-'關鍵指標'!R28,IF(ERROR.TYPE('關鍵指標'!V28-'關鍵指標'!R28)=2,"無定義","n/a"))</f>
        <v/>
      </c>
      <c r="W120" s="21">
        <f>IFERROR('關鍵指標'!W28-'關鍵指標'!S28,IF(ERROR.TYPE('關鍵指標'!W28-'關鍵指標'!S28)=2,"無定義","n/a"))</f>
        <v/>
      </c>
      <c r="X120" s="21">
        <f>IFERROR('關鍵指標'!X28-'關鍵指標'!T28,IF(ERROR.TYPE('關鍵指標'!X28-'關鍵指標'!T28)=2,"無定義","n/a"))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1">
        <f>IFERROR('關鍵指標'!G26-'關鍵指標'!C26,IF(ERROR.TYPE('關鍵指標'!G26-'關鍵指標'!C26)=2,"無定義","n/a"))</f>
        <v/>
      </c>
      <c r="H121" s="21">
        <f>IFERROR('關鍵指標'!H26-'關鍵指標'!D26,IF(ERROR.TYPE('關鍵指標'!H26-'關鍵指標'!D26)=2,"無定義","n/a"))</f>
        <v/>
      </c>
      <c r="I121" s="21">
        <f>IFERROR('關鍵指標'!I26-'關鍵指標'!E26,IF(ERROR.TYPE('關鍵指標'!I26-'關鍵指標'!E26)=2,"無定義","n/a"))</f>
        <v/>
      </c>
      <c r="J121" s="21">
        <f>IFERROR('關鍵指標'!J26-'關鍵指標'!F26,IF(ERROR.TYPE('關鍵指標'!J26-'關鍵指標'!F26)=2,"無定義","n/a"))</f>
        <v/>
      </c>
      <c r="K121" s="21">
        <f>IFERROR('關鍵指標'!K26-'關鍵指標'!G26,IF(ERROR.TYPE('關鍵指標'!K26-'關鍵指標'!G26)=2,"無定義","n/a"))</f>
        <v/>
      </c>
      <c r="L121" s="21">
        <f>IFERROR('關鍵指標'!L26-'關鍵指標'!H26,IF(ERROR.TYPE('關鍵指標'!L26-'關鍵指標'!H26)=2,"無定義","n/a"))</f>
        <v/>
      </c>
      <c r="M121" s="21">
        <f>IFERROR('關鍵指標'!M26-'關鍵指標'!I26,IF(ERROR.TYPE('關鍵指標'!M26-'關鍵指標'!I26)=2,"無定義","n/a"))</f>
        <v/>
      </c>
      <c r="N121" s="21">
        <f>IFERROR('關鍵指標'!N26-'關鍵指標'!J26,IF(ERROR.TYPE('關鍵指標'!N26-'關鍵指標'!J26)=2,"無定義","n/a"))</f>
        <v/>
      </c>
      <c r="O121" s="21">
        <f>IFERROR('關鍵指標'!O26-'關鍵指標'!K26,IF(ERROR.TYPE('關鍵指標'!O26-'關鍵指標'!K26)=2,"無定義","n/a"))</f>
        <v/>
      </c>
      <c r="P121" s="21">
        <f>IFERROR('關鍵指標'!P26-'關鍵指標'!L26,IF(ERROR.TYPE('關鍵指標'!P26-'關鍵指標'!L26)=2,"無定義","n/a"))</f>
        <v/>
      </c>
      <c r="Q121" s="21">
        <f>IFERROR('關鍵指標'!Q26-'關鍵指標'!M26,IF(ERROR.TYPE('關鍵指標'!Q26-'關鍵指標'!M26)=2,"無定義","n/a"))</f>
        <v/>
      </c>
      <c r="R121" s="21">
        <f>IFERROR('關鍵指標'!R26-'關鍵指標'!N26,IF(ERROR.TYPE('關鍵指標'!R26-'關鍵指標'!N26)=2,"無定義","n/a"))</f>
        <v/>
      </c>
      <c r="S121" s="21">
        <f>IFERROR('關鍵指標'!S26-'關鍵指標'!O26,IF(ERROR.TYPE('關鍵指標'!S26-'關鍵指標'!O26)=2,"無定義","n/a"))</f>
        <v/>
      </c>
      <c r="T121" s="21">
        <f>IFERROR('關鍵指標'!T26-'關鍵指標'!P26,IF(ERROR.TYPE('關鍵指標'!T26-'關鍵指標'!P26)=2,"無定義","n/a"))</f>
        <v/>
      </c>
      <c r="U121" s="21">
        <f>IFERROR('關鍵指標'!U26-'關鍵指標'!Q26,IF(ERROR.TYPE('關鍵指標'!U26-'關鍵指標'!Q26)=2,"無定義","n/a"))</f>
        <v/>
      </c>
      <c r="V121" s="21">
        <f>IFERROR('關鍵指標'!V26-'關鍵指標'!R26,IF(ERROR.TYPE('關鍵指標'!V26-'關鍵指標'!R26)=2,"無定義","n/a"))</f>
        <v/>
      </c>
      <c r="W121" s="21">
        <f>IFERROR('關鍵指標'!W26-'關鍵指標'!S26,IF(ERROR.TYPE('關鍵指標'!W26-'關鍵指標'!S26)=2,"無定義","n/a"))</f>
        <v/>
      </c>
      <c r="X121" s="21">
        <f>IFERROR('關鍵指標'!X26-'關鍵指標'!T26,IF(ERROR.TYPE('關鍵指標'!X26-'關鍵指標'!T26)=2,"無定義","n/a"))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1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1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1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1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1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1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1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1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1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1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1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1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1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1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1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1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1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1">
        <f>IFERROR(('資產負債表'!X5/'資產負債表'!T5-1)-('關鍵指標'!X3/'關鍵指標'!T3-1),IF(ERROR.TYPE(('資產負債表'!X5/'資產負債表'!T5-1)-('關鍵指標'!X3/'關鍵指標'!T3-1))=2,"無定義","n/a"))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21">
        <f>IFERROR(('資產負債表'!G6/'資產負債表'!C6-1)-('關鍵指標'!G3/'關鍵指標'!C3-1),IF(ERROR.TYPE(('資產負債表'!G6/'資產負債表'!C6-1)-('關鍵指標'!G3/'關鍵指標'!C3-1))=2,"無定義","n/a"))</f>
        <v/>
      </c>
      <c r="H123" s="21">
        <f>IFERROR(('資產負債表'!H6/'資產負債表'!D6-1)-('關鍵指標'!H3/'關鍵指標'!D3-1),IF(ERROR.TYPE(('資產負債表'!H6/'資產負債表'!D6-1)-('關鍵指標'!H3/'關鍵指標'!D3-1))=2,"無定義","n/a"))</f>
        <v/>
      </c>
      <c r="I123" s="21">
        <f>IFERROR(('資產負債表'!I6/'資產負債表'!E6-1)-('關鍵指標'!I3/'關鍵指標'!E3-1),IF(ERROR.TYPE(('資產負債表'!I6/'資產負債表'!E6-1)-('關鍵指標'!I3/'關鍵指標'!E3-1))=2,"無定義","n/a"))</f>
        <v/>
      </c>
      <c r="J123" s="21">
        <f>IFERROR(('資產負債表'!J6/'資產負債表'!F6-1)-('關鍵指標'!J3/'關鍵指標'!F3-1),IF(ERROR.TYPE(('資產負債表'!J6/'資產負債表'!F6-1)-('關鍵指標'!J3/'關鍵指標'!F3-1))=2,"無定義","n/a"))</f>
        <v/>
      </c>
      <c r="K123" s="21">
        <f>IFERROR(('資產負債表'!K6/'資產負債表'!G6-1)-('關鍵指標'!K3/'關鍵指標'!G3-1),IF(ERROR.TYPE(('資產負債表'!K6/'資產負債表'!G6-1)-('關鍵指標'!K3/'關鍵指標'!G3-1))=2,"無定義","n/a"))</f>
        <v/>
      </c>
      <c r="L123" s="21">
        <f>IFERROR(('資產負債表'!L6/'資產負債表'!H6-1)-('關鍵指標'!L3/'關鍵指標'!H3-1),IF(ERROR.TYPE(('資產負債表'!L6/'資產負債表'!H6-1)-('關鍵指標'!L3/'關鍵指標'!H3-1))=2,"無定義","n/a"))</f>
        <v/>
      </c>
      <c r="M123" s="21">
        <f>IFERROR(('資產負債表'!M6/'資產負債表'!I6-1)-('關鍵指標'!M3/'關鍵指標'!I3-1),IF(ERROR.TYPE(('資產負債表'!M6/'資產負債表'!I6-1)-('關鍵指標'!M3/'關鍵指標'!I3-1))=2,"無定義","n/a"))</f>
        <v/>
      </c>
      <c r="N123" s="21">
        <f>IFERROR(('資產負債表'!N6/'資產負債表'!J6-1)-('關鍵指標'!N3/'關鍵指標'!J3-1),IF(ERROR.TYPE(('資產負債表'!N6/'資產負債表'!J6-1)-('關鍵指標'!N3/'關鍵指標'!J3-1))=2,"無定義","n/a"))</f>
        <v/>
      </c>
      <c r="O123" s="21">
        <f>IFERROR(('資產負債表'!O6/'資產負債表'!K6-1)-('關鍵指標'!O3/'關鍵指標'!K3-1),IF(ERROR.TYPE(('資產負債表'!O6/'資產負債表'!K6-1)-('關鍵指標'!O3/'關鍵指標'!K3-1))=2,"無定義","n/a"))</f>
        <v/>
      </c>
      <c r="P123" s="21">
        <f>IFERROR(('資產負債表'!P6/'資產負債表'!L6-1)-('關鍵指標'!P3/'關鍵指標'!L3-1),IF(ERROR.TYPE(('資產負債表'!P6/'資產負債表'!L6-1)-('關鍵指標'!P3/'關鍵指標'!L3-1))=2,"無定義","n/a"))</f>
        <v/>
      </c>
      <c r="Q123" s="21">
        <f>IFERROR(('資產負債表'!Q6/'資產負債表'!M6-1)-('關鍵指標'!Q3/'關鍵指標'!M3-1),IF(ERROR.TYPE(('資產負債表'!Q6/'資產負債表'!M6-1)-('關鍵指標'!Q3/'關鍵指標'!M3-1))=2,"無定義","n/a"))</f>
        <v/>
      </c>
      <c r="R123" s="21">
        <f>IFERROR(('資產負債表'!R6/'資產負債表'!N6-1)-('關鍵指標'!R3/'關鍵指標'!N3-1),IF(ERROR.TYPE(('資產負債表'!R6/'資產負債表'!N6-1)-('關鍵指標'!R3/'關鍵指標'!N3-1))=2,"無定義","n/a"))</f>
        <v/>
      </c>
      <c r="S123" s="21">
        <f>IFERROR(('資產負債表'!S6/'資產負債表'!O6-1)-('關鍵指標'!S3/'關鍵指標'!O3-1),IF(ERROR.TYPE(('資產負債表'!S6/'資產負債表'!O6-1)-('關鍵指標'!S3/'關鍵指標'!O3-1))=2,"無定義","n/a"))</f>
        <v/>
      </c>
      <c r="T123" s="21">
        <f>IFERROR(('資產負債表'!T6/'資產負債表'!P6-1)-('關鍵指標'!T3/'關鍵指標'!P3-1),IF(ERROR.TYPE(('資產負債表'!T6/'資產負債表'!P6-1)-('關鍵指標'!T3/'關鍵指標'!P3-1))=2,"無定義","n/a"))</f>
        <v/>
      </c>
      <c r="U123" s="21">
        <f>IFERROR(('資產負債表'!U6/'資產負債表'!Q6-1)-('關鍵指標'!U3/'關鍵指標'!Q3-1),IF(ERROR.TYPE(('資產負債表'!U6/'資產負債表'!Q6-1)-('關鍵指標'!U3/'關鍵指標'!Q3-1))=2,"無定義","n/a"))</f>
        <v/>
      </c>
      <c r="V123" s="21">
        <f>IFERROR(('資產負債表'!V6/'資產負債表'!R6-1)-('關鍵指標'!V3/'關鍵指標'!R3-1),IF(ERROR.TYPE(('資產負債表'!V6/'資產負債表'!R6-1)-('關鍵指標'!V3/'關鍵指標'!R3-1))=2,"無定義","n/a"))</f>
        <v/>
      </c>
      <c r="W123" s="21">
        <f>IFERROR(('資產負債表'!W6/'資產負債表'!S6-1)-('關鍵指標'!W3/'關鍵指標'!S3-1),IF(ERROR.TYPE(('資產負債表'!W6/'資產負債表'!S6-1)-('關鍵指標'!W3/'關鍵指標'!S3-1))=2,"無定義","n/a"))</f>
        <v/>
      </c>
      <c r="X123" s="21">
        <f>IFERROR(('資產負債表'!X6/'資產負債表'!T6-1)-('關鍵指標'!X3/'關鍵指標'!T3-1),IF(ERROR.TYPE(('資產負債表'!X6/'資產負債表'!T6-1)-('關鍵指標'!X3/'關鍵指標'!T3-1))=2,"無定義","n/a"))</f>
        <v/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3">
        <f>IFERROR('關鍵指標'!G51-'關鍵指標'!C51,IF(ERROR.TYPE('關鍵指標'!G51-'關鍵指標'!C51)=2,"無定義","n/a"))</f>
        <v/>
      </c>
      <c r="H124" s="23">
        <f>IFERROR('關鍵指標'!H51-'關鍵指標'!D51,IF(ERROR.TYPE('關鍵指標'!H51-'關鍵指標'!D51)=2,"無定義","n/a"))</f>
        <v/>
      </c>
      <c r="I124" s="23">
        <f>IFERROR('關鍵指標'!I51-'關鍵指標'!E51,IF(ERROR.TYPE('關鍵指標'!I51-'關鍵指標'!E51)=2,"無定義","n/a"))</f>
        <v/>
      </c>
      <c r="J124" s="23">
        <f>IFERROR('關鍵指標'!J51-'關鍵指標'!F51,IF(ERROR.TYPE('關鍵指標'!J51-'關鍵指標'!F51)=2,"無定義","n/a"))</f>
        <v/>
      </c>
      <c r="K124" s="23">
        <f>IFERROR('關鍵指標'!K51-'關鍵指標'!G51,IF(ERROR.TYPE('關鍵指標'!K51-'關鍵指標'!G51)=2,"無定義","n/a"))</f>
        <v/>
      </c>
      <c r="L124" s="23">
        <f>IFERROR('關鍵指標'!L51-'關鍵指標'!H51,IF(ERROR.TYPE('關鍵指標'!L51-'關鍵指標'!H51)=2,"無定義","n/a"))</f>
        <v/>
      </c>
      <c r="M124" s="23">
        <f>IFERROR('關鍵指標'!M51-'關鍵指標'!I51,IF(ERROR.TYPE('關鍵指標'!M51-'關鍵指標'!I51)=2,"無定義","n/a"))</f>
        <v/>
      </c>
      <c r="N124" s="23">
        <f>IFERROR('關鍵指標'!N51-'關鍵指標'!J51,IF(ERROR.TYPE('關鍵指標'!N51-'關鍵指標'!J51)=2,"無定義","n/a"))</f>
        <v/>
      </c>
      <c r="O124" s="23">
        <f>IFERROR('關鍵指標'!O51-'關鍵指標'!K51,IF(ERROR.TYPE('關鍵指標'!O51-'關鍵指標'!K51)=2,"無定義","n/a"))</f>
        <v/>
      </c>
      <c r="P124" s="23">
        <f>IFERROR('關鍵指標'!P51-'關鍵指標'!L51,IF(ERROR.TYPE('關鍵指標'!P51-'關鍵指標'!L51)=2,"無定義","n/a"))</f>
        <v/>
      </c>
      <c r="Q124" s="23">
        <f>IFERROR('關鍵指標'!Q51-'關鍵指標'!M51,IF(ERROR.TYPE('關鍵指標'!Q51-'關鍵指標'!M51)=2,"無定義","n/a"))</f>
        <v/>
      </c>
      <c r="R124" s="23">
        <f>IFERROR('關鍵指標'!R51-'關鍵指標'!N51,IF(ERROR.TYPE('關鍵指標'!R51-'關鍵指標'!N51)=2,"無定義","n/a"))</f>
        <v/>
      </c>
      <c r="S124" s="23">
        <f>IFERROR('關鍵指標'!S51-'關鍵指標'!O51,IF(ERROR.TYPE('關鍵指標'!S51-'關鍵指標'!O51)=2,"無定義","n/a"))</f>
        <v/>
      </c>
      <c r="T124" s="23">
        <f>IFERROR('關鍵指標'!T51-'關鍵指標'!P51,IF(ERROR.TYPE('關鍵指標'!T51-'關鍵指標'!P51)=2,"無定義","n/a"))</f>
        <v/>
      </c>
      <c r="U124" s="23">
        <f>IFERROR('關鍵指標'!U51-'關鍵指標'!Q51,IF(ERROR.TYPE('關鍵指標'!U51-'關鍵指標'!Q51)=2,"無定義","n/a"))</f>
        <v/>
      </c>
      <c r="V124" s="23">
        <f>IFERROR('關鍵指標'!V51-'關鍵指標'!R51,IF(ERROR.TYPE('關鍵指標'!V51-'關鍵指標'!R51)=2,"無定義","n/a"))</f>
        <v/>
      </c>
      <c r="W124" s="23">
        <f>IFERROR('關鍵指標'!W51-'關鍵指標'!S51,IF(ERROR.TYPE('關鍵指標'!W51-'關鍵指標'!S51)=2,"無定義","n/a"))</f>
        <v/>
      </c>
      <c r="X124" s="23">
        <f>IFERROR('關鍵指標'!X51-'關鍵指標'!T51,IF(ERROR.TYPE('關鍵指標'!X51-'關鍵指標'!T51)=2,"無定義","n/a"))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23">
        <f>IFERROR('關鍵指標'!G53-'關鍵指標'!C53,IF(ERROR.TYPE('關鍵指標'!G53-'關鍵指標'!C53)=2,"無定義","n/a"))</f>
        <v/>
      </c>
      <c r="H125" s="23">
        <f>IFERROR('關鍵指標'!H53-'關鍵指標'!D53,IF(ERROR.TYPE('關鍵指標'!H53-'關鍵指標'!D53)=2,"無定義","n/a"))</f>
        <v/>
      </c>
      <c r="I125" s="23">
        <f>IFERROR('關鍵指標'!I53-'關鍵指標'!E53,IF(ERROR.TYPE('關鍵指標'!I53-'關鍵指標'!E53)=2,"無定義","n/a"))</f>
        <v/>
      </c>
      <c r="J125" s="23">
        <f>IFERROR('關鍵指標'!J53-'關鍵指標'!F53,IF(ERROR.TYPE('關鍵指標'!J53-'關鍵指標'!F53)=2,"無定義","n/a"))</f>
        <v/>
      </c>
      <c r="K125" s="23">
        <f>IFERROR('關鍵指標'!K53-'關鍵指標'!G53,IF(ERROR.TYPE('關鍵指標'!K53-'關鍵指標'!G53)=2,"無定義","n/a"))</f>
        <v/>
      </c>
      <c r="L125" s="23">
        <f>IFERROR('關鍵指標'!L53-'關鍵指標'!H53,IF(ERROR.TYPE('關鍵指標'!L53-'關鍵指標'!H53)=2,"無定義","n/a"))</f>
        <v/>
      </c>
      <c r="M125" s="23">
        <f>IFERROR('關鍵指標'!M53-'關鍵指標'!I53,IF(ERROR.TYPE('關鍵指標'!M53-'關鍵指標'!I53)=2,"無定義","n/a"))</f>
        <v/>
      </c>
      <c r="N125" s="23">
        <f>IFERROR('關鍵指標'!N53-'關鍵指標'!J53,IF(ERROR.TYPE('關鍵指標'!N53-'關鍵指標'!J53)=2,"無定義","n/a"))</f>
        <v/>
      </c>
      <c r="O125" s="23">
        <f>IFERROR('關鍵指標'!O53-'關鍵指標'!K53,IF(ERROR.TYPE('關鍵指標'!O53-'關鍵指標'!K53)=2,"無定義","n/a"))</f>
        <v/>
      </c>
      <c r="P125" s="23">
        <f>IFERROR('關鍵指標'!P53-'關鍵指標'!L53,IF(ERROR.TYPE('關鍵指標'!P53-'關鍵指標'!L53)=2,"無定義","n/a"))</f>
        <v/>
      </c>
      <c r="Q125" s="23">
        <f>IFERROR('關鍵指標'!Q53-'關鍵指標'!M53,IF(ERROR.TYPE('關鍵指標'!Q53-'關鍵指標'!M53)=2,"無定義","n/a"))</f>
        <v/>
      </c>
      <c r="R125" s="23">
        <f>IFERROR('關鍵指標'!R53-'關鍵指標'!N53,IF(ERROR.TYPE('關鍵指標'!R53-'關鍵指標'!N53)=2,"無定義","n/a"))</f>
        <v/>
      </c>
      <c r="S125" s="23">
        <f>IFERROR('關鍵指標'!S53-'關鍵指標'!O53,IF(ERROR.TYPE('關鍵指標'!S53-'關鍵指標'!O53)=2,"無定義","n/a"))</f>
        <v/>
      </c>
      <c r="T125" s="23">
        <f>IFERROR('關鍵指標'!T53-'關鍵指標'!P53,IF(ERROR.TYPE('關鍵指標'!T53-'關鍵指標'!P53)=2,"無定義","n/a"))</f>
        <v/>
      </c>
      <c r="U125" s="23">
        <f>IFERROR('關鍵指標'!U53-'關鍵指標'!Q53,IF(ERROR.TYPE('關鍵指標'!U53-'關鍵指標'!Q53)=2,"無定義","n/a"))</f>
        <v/>
      </c>
      <c r="V125" s="23">
        <f>IFERROR('關鍵指標'!V53-'關鍵指標'!R53,IF(ERROR.TYPE('關鍵指標'!V53-'關鍵指標'!R53)=2,"無定義","n/a"))</f>
        <v/>
      </c>
      <c r="W125" s="23">
        <f>IFERROR('關鍵指標'!W53-'關鍵指標'!S53,IF(ERROR.TYPE('關鍵指標'!W53-'關鍵指標'!S53)=2,"無定義","n/a"))</f>
        <v/>
      </c>
      <c r="X125" s="23">
        <f>IFERROR('關鍵指標'!X53-'關鍵指標'!T53,IF(ERROR.TYPE('關鍵指標'!X53-'關鍵指標'!T53)=2,"無定義","n/a"))</f>
        <v/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Z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6" customWidth="1" min="26" max="26"/>
  </cols>
  <sheetData>
    <row r="1">
      <c r="Z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4" t="inlineStr">
        <is>
          <t>目前股價</t>
        </is>
      </c>
      <c r="B3" s="25" t="n">
        <v>605.53</v>
      </c>
      <c r="G3" s="24" t="inlineStr">
        <is>
          <t>市值</t>
        </is>
      </c>
      <c r="H3" s="26">
        <f>IFERROR($B$3*$B$4,"n/a")</f>
        <v/>
      </c>
      <c r="I3" s="24" t="inlineStr">
        <is>
          <t>目標價（P/E × FY+1 EPS）</t>
        </is>
      </c>
      <c r="J3" s="27">
        <f>IF($B$5="","待輸入",IFERROR($B$7*$B$5,"待輸入"))</f>
        <v/>
      </c>
    </row>
    <row r="4">
      <c r="A4" s="24" t="inlineStr">
        <is>
          <t>流通股數（最新）</t>
        </is>
      </c>
      <c r="B4" s="28">
        <f>'資產負債表'!X2</f>
        <v/>
      </c>
      <c r="G4" s="24" t="inlineStr">
        <is>
          <t>前瞻本益比 FY+1</t>
        </is>
      </c>
      <c r="H4" s="29">
        <f>IFERROR($B$3/$B$5,"待輸入")</f>
        <v/>
      </c>
      <c r="I4" s="24" t="inlineStr">
        <is>
          <t>目標價（P/E × FY+2 EPS）</t>
        </is>
      </c>
      <c r="J4" s="27">
        <f>IF($B$6="","待輸入",IFERROR($B$7*$B$6,"待輸入"))</f>
        <v/>
      </c>
    </row>
    <row r="5">
      <c r="A5" s="24" t="inlineStr">
        <is>
          <t>FY+1 預估 EPS</t>
        </is>
      </c>
      <c r="B5" s="30" t="n"/>
      <c r="G5" s="24" t="inlineStr">
        <is>
          <t>前瞻本益比 FY+2</t>
        </is>
      </c>
      <c r="H5" s="29">
        <f>IFERROR($B$3/$B$6,"待輸入")</f>
        <v/>
      </c>
      <c r="I5" s="24" t="inlineStr">
        <is>
          <t>目標價（P/S × TTM 營收）</t>
        </is>
      </c>
      <c r="J5" s="27">
        <f>IFERROR($B$8*SUM('損益表'!U2:X2)/$B$4,"n/a")</f>
        <v/>
      </c>
    </row>
    <row r="6">
      <c r="A6" s="24" t="inlineStr">
        <is>
          <t>FY+2 預估 EPS</t>
        </is>
      </c>
      <c r="B6" s="30" t="n"/>
      <c r="G6" s="24" t="inlineStr">
        <is>
          <t>預估 EPS 成長率</t>
        </is>
      </c>
      <c r="H6" s="31">
        <f>IFERROR($B$6/$B$5-1,"待輸入")</f>
        <v/>
      </c>
      <c r="I6" s="24" t="inlineStr">
        <is>
          <t>上漲空間（FY+1）</t>
        </is>
      </c>
      <c r="J6" s="32">
        <f>IFERROR($J$3/$B$3-1,"待輸入")</f>
        <v/>
      </c>
    </row>
    <row r="7">
      <c r="A7" s="24" t="inlineStr">
        <is>
          <t>目標本益比</t>
        </is>
      </c>
      <c r="B7" s="33" t="n">
        <v>20</v>
      </c>
      <c r="G7" s="24" t="inlineStr">
        <is>
          <t>前瞻 PEG</t>
        </is>
      </c>
      <c r="H7" s="34">
        <f>IFERROR($H$4/($H$6*100),"待輸入")</f>
        <v/>
      </c>
      <c r="I7" s="24" t="inlineStr">
        <is>
          <t>上漲空間（FY+2）</t>
        </is>
      </c>
      <c r="J7" s="32">
        <f>IFERROR($J$4/$B$3-1,"待輸入")</f>
        <v/>
      </c>
    </row>
    <row r="8">
      <c r="A8" s="24" t="inlineStr">
        <is>
          <t>目標股價營收比</t>
        </is>
      </c>
      <c r="B8" s="33" t="n">
        <v>8.4</v>
      </c>
      <c r="G8" s="24" t="inlineStr">
        <is>
          <t>目前本益比（TTM）</t>
        </is>
      </c>
      <c r="H8" s="29">
        <f>IFERROR($B$3/SUM('損益表'!U19:X19),"n/a")</f>
        <v/>
      </c>
    </row>
    <row r="10">
      <c r="A10" s="35" t="inlineStr">
        <is>
          <t>藍字＝可修改輸入；黑字＝公式；綠字＝跨表連結</t>
        </is>
      </c>
    </row>
    <row r="11">
      <c r="A11" s="35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6" t="n">
        <v>77.41</v>
      </c>
      <c r="D25" s="36" t="n">
        <v>85.62</v>
      </c>
      <c r="E25" s="36" t="n">
        <v>105.8</v>
      </c>
      <c r="F25" s="36" t="n">
        <v>146.14</v>
      </c>
      <c r="G25" s="36" t="n">
        <v>119.67</v>
      </c>
      <c r="H25" s="36" t="n">
        <v>87.08</v>
      </c>
      <c r="I25" s="36" t="n">
        <v>67.95999999999999</v>
      </c>
      <c r="J25" s="36" t="n">
        <v>64.77</v>
      </c>
      <c r="K25" s="36" t="n">
        <v>98.01000000000001</v>
      </c>
      <c r="L25" s="36" t="n">
        <v>113.91</v>
      </c>
      <c r="M25" s="36" t="n">
        <v>102.82</v>
      </c>
      <c r="N25" s="36" t="n">
        <v>147.41</v>
      </c>
      <c r="O25" s="36" t="n">
        <v>180.49</v>
      </c>
      <c r="P25" s="36" t="n">
        <v>162.21</v>
      </c>
      <c r="Q25" s="36" t="n">
        <v>164.35</v>
      </c>
      <c r="R25" s="36" t="n">
        <v>125.19</v>
      </c>
      <c r="S25" s="36" t="n">
        <v>103.22</v>
      </c>
      <c r="T25" s="36" t="n">
        <v>143.81</v>
      </c>
      <c r="U25" s="36" t="n">
        <v>159.46</v>
      </c>
      <c r="V25" s="36" t="n">
        <v>214.99</v>
      </c>
      <c r="W25" s="36" t="n">
        <v>201.99</v>
      </c>
      <c r="X25" s="36" t="n">
        <v>521.58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7">
        <f>IFERROR(G26/SUM('損益表'!D17:G17),"n/a")</f>
        <v/>
      </c>
      <c r="H27" s="37">
        <f>IFERROR(H26/SUM('損益表'!E17:H17),"n/a")</f>
        <v/>
      </c>
      <c r="I27" s="37">
        <f>IFERROR(I26/SUM('損益表'!F17:I17),"n/a")</f>
        <v/>
      </c>
      <c r="J27" s="37">
        <f>IFERROR(J26/SUM('損益表'!G17:J17),"n/a")</f>
        <v/>
      </c>
      <c r="K27" s="37">
        <f>IFERROR(K26/SUM('損益表'!H17:K17),"n/a")</f>
        <v/>
      </c>
      <c r="L27" s="37">
        <f>IFERROR(L26/SUM('損益表'!I17:L17),"n/a")</f>
        <v/>
      </c>
      <c r="M27" s="37">
        <f>IFERROR(M26/SUM('損益表'!J17:M17),"n/a")</f>
        <v/>
      </c>
      <c r="N27" s="37">
        <f>IFERROR(N26/SUM('損益表'!K17:N17),"n/a")</f>
        <v/>
      </c>
      <c r="O27" s="37">
        <f>IFERROR(O26/SUM('損益表'!L17:O17),"n/a")</f>
        <v/>
      </c>
      <c r="P27" s="37">
        <f>IFERROR(P26/SUM('損益表'!M17:P17),"n/a")</f>
        <v/>
      </c>
      <c r="Q27" s="37">
        <f>IFERROR(Q26/SUM('損益表'!N17:Q17),"n/a")</f>
        <v/>
      </c>
      <c r="R27" s="37">
        <f>IFERROR(R26/SUM('損益表'!O17:R17),"n/a")</f>
        <v/>
      </c>
      <c r="S27" s="37">
        <f>IFERROR(S26/SUM('損益表'!P17:S17),"n/a")</f>
        <v/>
      </c>
      <c r="T27" s="37">
        <f>IFERROR(T26/SUM('損益表'!Q17:T17),"n/a")</f>
        <v/>
      </c>
      <c r="U27" s="37">
        <f>IFERROR(U26/SUM('損益表'!R17:U17),"n/a")</f>
        <v/>
      </c>
      <c r="V27" s="37">
        <f>IFERROR(V26/SUM('損益表'!S17:V17),"n/a")</f>
        <v/>
      </c>
      <c r="W27" s="37">
        <f>IFERROR(W26/SUM('損益表'!T17:W17),"n/a")</f>
        <v/>
      </c>
      <c r="X27" s="37">
        <f>IFERROR(X26/SUM('損益表'!U17:X17),"n/a")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7">
        <f>IFERROR(G26/SUM('損益表'!D2:G2),"n/a")</f>
        <v/>
      </c>
      <c r="H28" s="37">
        <f>IFERROR(H26/SUM('損益表'!E2:H2),"n/a")</f>
        <v/>
      </c>
      <c r="I28" s="37">
        <f>IFERROR(I26/SUM('損益表'!F2:I2),"n/a")</f>
        <v/>
      </c>
      <c r="J28" s="37">
        <f>IFERROR(J26/SUM('損益表'!G2:J2),"n/a")</f>
        <v/>
      </c>
      <c r="K28" s="37">
        <f>IFERROR(K26/SUM('損益表'!H2:K2),"n/a")</f>
        <v/>
      </c>
      <c r="L28" s="37">
        <f>IFERROR(L26/SUM('損益表'!I2:L2),"n/a")</f>
        <v/>
      </c>
      <c r="M28" s="37">
        <f>IFERROR(M26/SUM('損益表'!J2:M2),"n/a")</f>
        <v/>
      </c>
      <c r="N28" s="37">
        <f>IFERROR(N26/SUM('損益表'!K2:N2),"n/a")</f>
        <v/>
      </c>
      <c r="O28" s="37">
        <f>IFERROR(O26/SUM('損益表'!L2:O2),"n/a")</f>
        <v/>
      </c>
      <c r="P28" s="37">
        <f>IFERROR(P26/SUM('損益表'!M2:P2),"n/a")</f>
        <v/>
      </c>
      <c r="Q28" s="37">
        <f>IFERROR(Q26/SUM('損益表'!N2:Q2),"n/a")</f>
        <v/>
      </c>
      <c r="R28" s="37">
        <f>IFERROR(R26/SUM('損益表'!O2:R2),"n/a")</f>
        <v/>
      </c>
      <c r="S28" s="37">
        <f>IFERROR(S26/SUM('損益表'!P2:S2),"n/a")</f>
        <v/>
      </c>
      <c r="T28" s="37">
        <f>IFERROR(T26/SUM('損益表'!Q2:T2),"n/a")</f>
        <v/>
      </c>
      <c r="U28" s="37">
        <f>IFERROR(U26/SUM('損益表'!R2:U2),"n/a")</f>
        <v/>
      </c>
      <c r="V28" s="37">
        <f>IFERROR(V26/SUM('損益表'!S2:V2),"n/a")</f>
        <v/>
      </c>
      <c r="W28" s="37">
        <f>IFERROR(W26/SUM('損益表'!T2:W2),"n/a")</f>
        <v/>
      </c>
      <c r="X28" s="37">
        <f>IFERROR(X26/SUM('損益表'!U2:X2),"n/a")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7">
        <f>IFERROR(G26/'資產負債表'!G31,"n/a")</f>
        <v/>
      </c>
      <c r="H29" s="37">
        <f>IFERROR(H26/'資產負債表'!H31,"n/a")</f>
        <v/>
      </c>
      <c r="I29" s="37">
        <f>IFERROR(I26/'資產負債表'!I31,"n/a")</f>
        <v/>
      </c>
      <c r="J29" s="37">
        <f>IFERROR(J26/'資產負債表'!J31,"n/a")</f>
        <v/>
      </c>
      <c r="K29" s="37">
        <f>IFERROR(K26/'資產負債表'!K31,"n/a")</f>
        <v/>
      </c>
      <c r="L29" s="37">
        <f>IFERROR(L26/'資產負債表'!L31,"n/a")</f>
        <v/>
      </c>
      <c r="M29" s="37">
        <f>IFERROR(M26/'資產負債表'!M31,"n/a")</f>
        <v/>
      </c>
      <c r="N29" s="37">
        <f>IFERROR(N26/'資產負債表'!N31,"n/a")</f>
        <v/>
      </c>
      <c r="O29" s="37">
        <f>IFERROR(O26/'資產負債表'!O31,"n/a")</f>
        <v/>
      </c>
      <c r="P29" s="37">
        <f>IFERROR(P26/'資產負債表'!P31,"n/a")</f>
        <v/>
      </c>
      <c r="Q29" s="37">
        <f>IFERROR(Q26/'資產負債表'!Q31,"n/a")</f>
        <v/>
      </c>
      <c r="R29" s="37">
        <f>IFERROR(R26/'資產負債表'!R31,"n/a")</f>
        <v/>
      </c>
      <c r="S29" s="37">
        <f>IFERROR(S26/'資產負債表'!S31,"n/a")</f>
        <v/>
      </c>
      <c r="T29" s="37">
        <f>IFERROR(T26/'資產負債表'!T31,"n/a")</f>
        <v/>
      </c>
      <c r="U29" s="37">
        <f>IFERROR(U26/'資產負債表'!U31,"n/a")</f>
        <v/>
      </c>
      <c r="V29" s="37">
        <f>IFERROR(V26/'資產負債表'!V31,"n/a")</f>
        <v/>
      </c>
      <c r="W29" s="37">
        <f>IFERROR(W26/'資產負債表'!W31,"n/a")</f>
        <v/>
      </c>
      <c r="X29" s="37">
        <f>IFERROR(X26/'資產負債表'!X31,"n/a")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7">
        <f>IFERROR(G26/SUM('關鍵指標'!D77:G77),"n/a")</f>
        <v/>
      </c>
      <c r="H30" s="37">
        <f>IFERROR(H26/SUM('關鍵指標'!E77:H77),"n/a")</f>
        <v/>
      </c>
      <c r="I30" s="37">
        <f>IFERROR(I26/SUM('關鍵指標'!F77:I77),"n/a")</f>
        <v/>
      </c>
      <c r="J30" s="37">
        <f>IFERROR(J26/SUM('關鍵指標'!G77:J77),"n/a")</f>
        <v/>
      </c>
      <c r="K30" s="37">
        <f>IFERROR(K26/SUM('關鍵指標'!H77:K77),"n/a")</f>
        <v/>
      </c>
      <c r="L30" s="37">
        <f>IFERROR(L26/SUM('關鍵指標'!I77:L77),"n/a")</f>
        <v/>
      </c>
      <c r="M30" s="37">
        <f>IFERROR(M26/SUM('關鍵指標'!J77:M77),"n/a")</f>
        <v/>
      </c>
      <c r="N30" s="37">
        <f>IFERROR(N26/SUM('關鍵指標'!K77:N77),"n/a")</f>
        <v/>
      </c>
      <c r="O30" s="37">
        <f>IFERROR(O26/SUM('關鍵指標'!L77:O77),"n/a")</f>
        <v/>
      </c>
      <c r="P30" s="37">
        <f>IFERROR(P26/SUM('關鍵指標'!M77:P77),"n/a")</f>
        <v/>
      </c>
      <c r="Q30" s="37">
        <f>IFERROR(Q26/SUM('關鍵指標'!N77:Q77),"n/a")</f>
        <v/>
      </c>
      <c r="R30" s="37">
        <f>IFERROR(R26/SUM('關鍵指標'!O77:R77),"n/a")</f>
        <v/>
      </c>
      <c r="S30" s="37">
        <f>IFERROR(S26/SUM('關鍵指標'!P77:S77),"n/a")</f>
        <v/>
      </c>
      <c r="T30" s="37">
        <f>IFERROR(T26/SUM('關鍵指標'!Q77:T77),"n/a")</f>
        <v/>
      </c>
      <c r="U30" s="37">
        <f>IFERROR(U26/SUM('關鍵指標'!R77:U77),"n/a")</f>
        <v/>
      </c>
      <c r="V30" s="37">
        <f>IFERROR(V26/SUM('關鍵指標'!S77:V77),"n/a")</f>
        <v/>
      </c>
      <c r="W30" s="37">
        <f>IFERROR(W26/SUM('關鍵指標'!T77:W77),"n/a")</f>
        <v/>
      </c>
      <c r="X30" s="37">
        <f>IFERROR(X26/SUM('關鍵指標'!U77:X77),"n/a")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7">
        <f>IFERROR(G31/SUM('關鍵指標'!D35:G35),"n/a")</f>
        <v/>
      </c>
      <c r="H33" s="37">
        <f>IFERROR(H31/SUM('關鍵指標'!E35:H35),"n/a")</f>
        <v/>
      </c>
      <c r="I33" s="37">
        <f>IFERROR(I31/SUM('關鍵指標'!F35:I35),"n/a")</f>
        <v/>
      </c>
      <c r="J33" s="37">
        <f>IFERROR(J31/SUM('關鍵指標'!G35:J35),"n/a")</f>
        <v/>
      </c>
      <c r="K33" s="37">
        <f>IFERROR(K31/SUM('關鍵指標'!H35:K35),"n/a")</f>
        <v/>
      </c>
      <c r="L33" s="37">
        <f>IFERROR(L31/SUM('關鍵指標'!I35:L35),"n/a")</f>
        <v/>
      </c>
      <c r="M33" s="37">
        <f>IFERROR(M31/SUM('關鍵指標'!J35:M35),"n/a")</f>
        <v/>
      </c>
      <c r="N33" s="37">
        <f>IFERROR(N31/SUM('關鍵指標'!K35:N35),"n/a")</f>
        <v/>
      </c>
      <c r="O33" s="37">
        <f>IFERROR(O31/SUM('關鍵指標'!L35:O35),"n/a")</f>
        <v/>
      </c>
      <c r="P33" s="37">
        <f>IFERROR(P31/SUM('關鍵指標'!M35:P35),"n/a")</f>
        <v/>
      </c>
      <c r="Q33" s="37">
        <f>IFERROR(Q31/SUM('關鍵指標'!N35:Q35),"n/a")</f>
        <v/>
      </c>
      <c r="R33" s="37">
        <f>IFERROR(R31/SUM('關鍵指標'!O35:R35),"n/a")</f>
        <v/>
      </c>
      <c r="S33" s="37">
        <f>IFERROR(S31/SUM('關鍵指標'!P35:S35),"n/a")</f>
        <v/>
      </c>
      <c r="T33" s="37">
        <f>IFERROR(T31/SUM('關鍵指標'!Q35:T35),"n/a")</f>
        <v/>
      </c>
      <c r="U33" s="37">
        <f>IFERROR(U31/SUM('關鍵指標'!R35:U35),"n/a")</f>
        <v/>
      </c>
      <c r="V33" s="37">
        <f>IFERROR(V31/SUM('關鍵指標'!S35:V35),"n/a")</f>
        <v/>
      </c>
      <c r="W33" s="37">
        <f>IFERROR(W31/SUM('關鍵指標'!T35:W35),"n/a")</f>
        <v/>
      </c>
      <c r="X33" s="37">
        <f>IFERROR(X31/SUM('關鍵指標'!U35:X35),"n/a")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8">
        <f>IFERROR(G28/MEDIAN(G28:X28),"n/a")</f>
        <v/>
      </c>
      <c r="H34" s="38">
        <f>IFERROR(H28/MEDIAN(G28:X28),"n/a")</f>
        <v/>
      </c>
      <c r="I34" s="38">
        <f>IFERROR(I28/MEDIAN(G28:X28),"n/a")</f>
        <v/>
      </c>
      <c r="J34" s="38">
        <f>IFERROR(J28/MEDIAN(G28:X28),"n/a")</f>
        <v/>
      </c>
      <c r="K34" s="38">
        <f>IFERROR(K28/MEDIAN(G28:X28),"n/a")</f>
        <v/>
      </c>
      <c r="L34" s="38">
        <f>IFERROR(L28/MEDIAN(G28:X28),"n/a")</f>
        <v/>
      </c>
      <c r="M34" s="38">
        <f>IFERROR(M28/MEDIAN(G28:X28),"n/a")</f>
        <v/>
      </c>
      <c r="N34" s="38">
        <f>IFERROR(N28/MEDIAN(G28:X28),"n/a")</f>
        <v/>
      </c>
      <c r="O34" s="38">
        <f>IFERROR(O28/MEDIAN(G28:X28),"n/a")</f>
        <v/>
      </c>
      <c r="P34" s="38">
        <f>IFERROR(P28/MEDIAN(G28:X28),"n/a")</f>
        <v/>
      </c>
      <c r="Q34" s="38">
        <f>IFERROR(Q28/MEDIAN(G28:X28),"n/a")</f>
        <v/>
      </c>
      <c r="R34" s="38">
        <f>IFERROR(R28/MEDIAN(G28:X28),"n/a")</f>
        <v/>
      </c>
      <c r="S34" s="38">
        <f>IFERROR(S28/MEDIAN(G28:X28),"n/a")</f>
        <v/>
      </c>
      <c r="T34" s="38">
        <f>IFERROR(T28/MEDIAN(G28:X28),"n/a")</f>
        <v/>
      </c>
      <c r="U34" s="38">
        <f>IFERROR(U28/MEDIAN(G28:X28),"n/a")</f>
        <v/>
      </c>
      <c r="V34" s="38">
        <f>IFERROR(V28/MEDIAN(G28:X28),"n/a")</f>
        <v/>
      </c>
      <c r="W34" s="38">
        <f>IFERROR(W28/MEDIAN(G28:X28),"n/a")</f>
        <v/>
      </c>
      <c r="X34" s="38">
        <f>IFERROR(X28/MEDIAN(G28:X28),"n/a")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Z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X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5" t="inlineStr">
        <is>
          <t>目標年 FY2028（期末 2028-12-27）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39" t="inlineStr">
        <is>
          <t>Probability</t>
        </is>
      </c>
      <c r="C5" s="40" t="n">
        <v>0.25</v>
      </c>
      <c r="D5" s="40" t="n">
        <v>0.5</v>
      </c>
      <c r="E5" s="40" t="n">
        <v>0.25</v>
      </c>
      <c r="F5" s="41">
        <f>IF(ABS(SUM($C$5:$E$5)-1)&lt;0.0001,"合計 100%（OK）","合計 "&amp;TEXT(SUM($C$5:$E$5),"0.0%")&amp;"，不等於 100%")</f>
        <v/>
      </c>
    </row>
    <row r="6">
      <c r="A6" s="42" t="inlineStr">
        <is>
          <t>① 核心獲利　目標年營收 × EBITDA 利潤率 ＝ 目標年 EBITDA</t>
        </is>
      </c>
      <c r="B6" s="43" t="n"/>
      <c r="C6" s="43" t="n"/>
      <c r="D6" s="43" t="n"/>
      <c r="E6" s="43" t="n"/>
      <c r="F6" s="43" t="n"/>
    </row>
    <row r="7">
      <c r="A7" t="inlineStr">
        <is>
          <t>目標年營收（FY2028）</t>
        </is>
      </c>
      <c r="B7" s="39" t="inlineStr">
        <is>
          <t>Projected Revenue</t>
        </is>
      </c>
      <c r="C7" s="44" t="n"/>
      <c r="D7" s="44" t="n"/>
      <c r="E7" s="44" t="n"/>
      <c r="F7" s="45">
        <f>IFERROR(SUM('損益表'!U2:X2),"n/a")</f>
        <v/>
      </c>
    </row>
    <row r="8">
      <c r="A8" t="inlineStr">
        <is>
          <t>隱含年化成長率（3 年）</t>
        </is>
      </c>
      <c r="B8" s="39" t="inlineStr">
        <is>
          <t>Implied Revenue CAGR</t>
        </is>
      </c>
      <c r="C8" s="21">
        <f>IF(COUNT($C$7,$F$7)&lt;2,"待輸入",IFERROR(($C$7/$F$7)^(1/3)-1,"n/a"))</f>
        <v/>
      </c>
      <c r="D8" s="21">
        <f>IF(COUNT($D$7,$F$7)&lt;2,"待輸入",IFERROR(($D$7/$F$7)^(1/3)-1,"n/a"))</f>
        <v/>
      </c>
      <c r="E8" s="21">
        <f>IF(COUNT($E$7,$F$7)&lt;2,"待輸入",IFERROR(($E$7/$F$7)^(1/3)-1,"n/a"))</f>
        <v/>
      </c>
      <c r="F8" s="46">
        <f>IFERROR((SUM('損益表'!U2:X2)/SUM('損益表'!I2:L2))^(1/3)-1,"n/a")</f>
        <v/>
      </c>
    </row>
    <row r="9">
      <c r="A9" t="inlineStr">
        <is>
          <t>EBITDA 利潤率</t>
        </is>
      </c>
      <c r="B9" s="39" t="inlineStr">
        <is>
          <t>EBITDA Margin</t>
        </is>
      </c>
      <c r="C9" s="40" t="n"/>
      <c r="D9" s="40" t="n"/>
      <c r="E9" s="40" t="n"/>
      <c r="F9" s="46">
        <f>IFERROR(MEDIAN('關鍵指標'!G36:X36),"n/a")</f>
        <v/>
      </c>
    </row>
    <row r="10">
      <c r="A10" t="inlineStr">
        <is>
          <t>目標年 EBITDA（FY2028）</t>
        </is>
      </c>
      <c r="B10" s="39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2" t="inlineStr">
        <is>
          <t>② 企業價值　目標年 EBITDA × 終端 EV/EBITDA 倍數 ＝ 企業價值 EV</t>
        </is>
      </c>
      <c r="B11" s="43" t="n"/>
      <c r="C11" s="43" t="n"/>
      <c r="D11" s="43" t="n"/>
      <c r="E11" s="43" t="n"/>
      <c r="F11" s="43" t="n"/>
    </row>
    <row r="12">
      <c r="A12" t="inlineStr">
        <is>
          <t>終端 EV/EBITDA 倍數</t>
        </is>
      </c>
      <c r="B12" s="39" t="inlineStr">
        <is>
          <t>Terminal EV/EBITDA</t>
        </is>
      </c>
      <c r="C12" s="47" t="n"/>
      <c r="D12" s="47" t="n"/>
      <c r="E12" s="47" t="n"/>
      <c r="F12" s="48">
        <f>IFERROR(MEDIAN('估值倍數'!G33:X33),"n/a")</f>
        <v/>
      </c>
    </row>
    <row r="13">
      <c r="A13" t="inlineStr">
        <is>
          <t>預估企業價值 EV</t>
        </is>
      </c>
      <c r="B13" s="39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2" t="inlineStr">
        <is>
          <t>③ 股權橋樑　EV ＋ 現金 − 有息負債 ＋ 認股權證履約流入 ＝ 股權價值</t>
        </is>
      </c>
      <c r="B14" s="43" t="n"/>
      <c r="C14" s="43" t="n"/>
      <c r="D14" s="43" t="n"/>
      <c r="E14" s="43" t="n"/>
      <c r="F14" s="43" t="n"/>
    </row>
    <row r="15">
      <c r="A15" t="inlineStr">
        <is>
          <t>目標年現金與約當現金</t>
        </is>
      </c>
      <c r="B15" s="39" t="inlineStr">
        <is>
          <t>Projected Cash</t>
        </is>
      </c>
      <c r="C15" s="44" t="n"/>
      <c r="D15" s="44" t="n"/>
      <c r="E15" s="44" t="n"/>
      <c r="F15" s="45">
        <f>IFERROR('資產負債表'!X3+IFERROR('資產負債表'!X4,0),"n/a")</f>
        <v/>
      </c>
    </row>
    <row r="16">
      <c r="A16" t="inlineStr">
        <is>
          <t>目標年有息負債</t>
        </is>
      </c>
      <c r="B16" s="39" t="inlineStr">
        <is>
          <t>Projected Interest-Bearing Debt</t>
        </is>
      </c>
      <c r="C16" s="44" t="n"/>
      <c r="D16" s="44" t="n"/>
      <c r="E16" s="44" t="n"/>
      <c r="F16" s="45">
        <f>IFERROR('資產負債表'!X23+'資產負債表'!X26,"n/a")</f>
        <v/>
      </c>
    </row>
    <row r="17">
      <c r="A17" t="inlineStr">
        <is>
          <t>認股權證／選擇權履約流入</t>
        </is>
      </c>
      <c r="B17" s="39" t="inlineStr">
        <is>
          <t>Warrant / Option Proceeds</t>
        </is>
      </c>
      <c r="C17" s="44" t="n">
        <v>0</v>
      </c>
      <c r="D17" s="44" t="n">
        <v>0</v>
      </c>
      <c r="E17" s="44" t="n">
        <v>0</v>
      </c>
      <c r="F17" s="35" t="inlineStr">
        <is>
          <t>n/a（10-K 附註，companyfacts 無此欄位）</t>
        </is>
      </c>
    </row>
    <row r="18">
      <c r="A18" t="inlineStr">
        <is>
          <t>預估股權價值</t>
        </is>
      </c>
      <c r="B18" s="39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2" t="inlineStr">
        <is>
          <t>④ 每股價值　股權價值 ÷ 完全稀釋股數</t>
        </is>
      </c>
      <c r="B19" s="43" t="n"/>
      <c r="C19" s="43" t="n"/>
      <c r="D19" s="43" t="n"/>
      <c r="E19" s="43" t="n"/>
      <c r="F19" s="43" t="n"/>
    </row>
    <row r="20">
      <c r="A20" t="inlineStr">
        <is>
          <t>完全稀釋股數</t>
        </is>
      </c>
      <c r="B20" s="39" t="inlineStr">
        <is>
          <t>Fully Diluted Shares</t>
        </is>
      </c>
      <c r="C20" s="49" t="n"/>
      <c r="D20" s="49" t="n"/>
      <c r="E20" s="49" t="n"/>
      <c r="F20" s="50">
        <f>IFERROR('損益表'!X21,"n/a")</f>
        <v/>
      </c>
    </row>
    <row r="21">
      <c r="A21" t="inlineStr">
        <is>
          <t>（參考）最新期末流通股數</t>
        </is>
      </c>
      <c r="B21" s="39" t="inlineStr">
        <is>
          <t>Shares Outstanding</t>
        </is>
      </c>
      <c r="F21" s="50">
        <f>IFERROR('資產負債表'!X2,"n/a")</f>
        <v/>
      </c>
    </row>
    <row r="22">
      <c r="A22" t="inlineStr">
        <is>
          <t>目標年每股價值（FY2028）</t>
        </is>
      </c>
      <c r="B22" s="39" t="inlineStr">
        <is>
          <t>Target Price at Horizon</t>
        </is>
      </c>
      <c r="C22" s="51">
        <f>IF(COUNT($C$18,$C$20)&lt;2,"待輸入",IFERROR($C$18/$C$20,"n/a"))</f>
        <v/>
      </c>
      <c r="D22" s="51">
        <f>IF(COUNT($D$18,$D$20)&lt;2,"待輸入",IFERROR($D$18/$D$20,"n/a"))</f>
        <v/>
      </c>
      <c r="E22" s="51">
        <f>IF(COUNT($E$18,$E$20)&lt;2,"待輸入",IFERROR($E$18/$E$20,"n/a"))</f>
        <v/>
      </c>
    </row>
    <row r="23">
      <c r="A23" s="42" t="inlineStr">
        <is>
          <t>⑤ 折現　目標年每股價值 ÷ (1 ＋ 折現率) ^ 折現年數</t>
        </is>
      </c>
      <c r="B23" s="43" t="n"/>
      <c r="C23" s="43" t="n"/>
      <c r="D23" s="43" t="n"/>
      <c r="E23" s="43" t="n"/>
      <c r="F23" s="43" t="n"/>
    </row>
    <row r="24">
      <c r="A24" t="inlineStr">
        <is>
          <t>折現率（權益成本 Cost of Equity，三情境共用）</t>
        </is>
      </c>
      <c r="B24" s="39" t="inlineStr">
        <is>
          <t>Discount Rate</t>
        </is>
      </c>
      <c r="C24" s="40" t="n">
        <v>0.12</v>
      </c>
    </row>
    <row r="25">
      <c r="A25" t="inlineStr">
        <is>
          <t>目標年期末日</t>
        </is>
      </c>
      <c r="B25" s="39" t="inlineStr">
        <is>
          <t>Horizon Date</t>
        </is>
      </c>
      <c r="C25" s="52" t="n">
        <v>47114</v>
      </c>
    </row>
    <row r="26">
      <c r="A26" t="inlineStr">
        <is>
          <t>折現年數（自今日起算）</t>
        </is>
      </c>
      <c r="B26" s="39" t="inlineStr">
        <is>
          <t>Years to Horizon</t>
        </is>
      </c>
      <c r="C26" s="53">
        <f>IFERROR(YEARFRAC(TODAY(),$C$25),"n/a")</f>
        <v/>
      </c>
    </row>
    <row r="27">
      <c r="A27" t="inlineStr">
        <is>
          <t>折現後每股價值（今日）</t>
        </is>
      </c>
      <c r="B27" s="39" t="inlineStr">
        <is>
          <t>Discounted Value per Share</t>
        </is>
      </c>
      <c r="C27" s="51">
        <f>IF(COUNT($C$22,$C$24,$C$26)&lt;3,"待輸入",IFERROR($C$22/(1+$C$24)^$C$26,"n/a"))</f>
        <v/>
      </c>
      <c r="D27" s="51">
        <f>IF(COUNT($D$22,$C$24,$C$26)&lt;3,"待輸入",IFERROR($D$22/(1+$C$24)^$C$26,"n/a"))</f>
        <v/>
      </c>
      <c r="E27" s="51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機率加權目標價（FY2028）</t>
        </is>
      </c>
      <c r="B30" s="39" t="inlineStr">
        <is>
          <t>Weighted Target Price</t>
        </is>
      </c>
      <c r="C30" s="54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39" t="inlineStr">
        <is>
          <t>Weighted Present Value</t>
        </is>
      </c>
      <c r="C31" s="54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39" t="inlineStr">
        <is>
          <t>Current Price</t>
        </is>
      </c>
      <c r="C32" s="55">
        <f>'估值倍數'!$B$3</f>
        <v/>
      </c>
    </row>
    <row r="33">
      <c r="A33" t="inlineStr">
        <is>
          <t>上漲空間</t>
        </is>
      </c>
      <c r="B33" s="39" t="inlineStr">
        <is>
          <t>Upside</t>
        </is>
      </c>
      <c r="C33" s="56">
        <f>IF(COUNT($C$31,$C$32)&lt;2,"待輸入",IFERROR($C$31/$C$32-1,"n/a"))</f>
        <v/>
      </c>
    </row>
    <row r="35">
      <c r="A35" s="35" t="inlineStr">
        <is>
          <t>藍字＝你要填的假設；黑字＝公式；綠字＝跨表連結或歷史參考</t>
        </is>
      </c>
    </row>
    <row r="36">
      <c r="A36" s="35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5" t="inlineStr">
        <is>
          <t>↓ 終端 EV/EBITDA 倍數　／　EBITDA 利潤率 →</t>
        </is>
      </c>
    </row>
    <row r="41">
      <c r="C41" s="57">
        <f>IF(COUNT($D$9)&lt;1,"待輸入",$D$9-0.02)</f>
        <v/>
      </c>
      <c r="D41" s="57">
        <f>IF(COUNT($D$9)&lt;1,"待輸入",$D$9-0.01)</f>
        <v/>
      </c>
      <c r="E41" s="57">
        <f>IF(COUNT($D$9)&lt;1,"待輸入",$D$9+0)</f>
        <v/>
      </c>
      <c r="F41" s="57">
        <f>IF(COUNT($D$9)&lt;1,"待輸入",$D$9+0.01)</f>
        <v/>
      </c>
      <c r="G41" s="57">
        <f>IF(COUNT($D$9)&lt;1,"待輸入",$D$9+0.02)</f>
        <v/>
      </c>
    </row>
    <row r="42">
      <c r="B42" s="58">
        <f>IF(COUNT($D$12)&lt;1,"待輸入",$D$12-2)</f>
        <v/>
      </c>
      <c r="C42" s="51">
        <f>IF(COUNT($D$7,$D$15,$D$16,$D$20,$C$24,$C$26,C$41,$B42)&lt;8,"待輸入",IFERROR(($D$7*C$41*$B42+$D$15-$D$16+N($D$17))/$D$20/(1+$C$24)^$C$26,"n/a"))</f>
        <v/>
      </c>
      <c r="D42" s="51">
        <f>IF(COUNT($D$7,$D$15,$D$16,$D$20,$C$24,$C$26,D$41,$B42)&lt;8,"待輸入",IFERROR(($D$7*D$41*$B42+$D$15-$D$16+N($D$17))/$D$20/(1+$C$24)^$C$26,"n/a"))</f>
        <v/>
      </c>
      <c r="E42" s="51">
        <f>IF(COUNT($D$7,$D$15,$D$16,$D$20,$C$24,$C$26,E$41,$B42)&lt;8,"待輸入",IFERROR(($D$7*E$41*$B42+$D$15-$D$16+N($D$17))/$D$20/(1+$C$24)^$C$26,"n/a"))</f>
        <v/>
      </c>
      <c r="F42" s="51">
        <f>IF(COUNT($D$7,$D$15,$D$16,$D$20,$C$24,$C$26,F$41,$B42)&lt;8,"待輸入",IFERROR(($D$7*F$41*$B42+$D$15-$D$16+N($D$17))/$D$20/(1+$C$24)^$C$26,"n/a"))</f>
        <v/>
      </c>
      <c r="G42" s="51">
        <f>IF(COUNT($D$7,$D$15,$D$16,$D$20,$C$24,$C$26,G$41,$B42)&lt;8,"待輸入",IFERROR(($D$7*G$41*$B42+$D$15-$D$16+N($D$17))/$D$20/(1+$C$24)^$C$26,"n/a"))</f>
        <v/>
      </c>
    </row>
    <row r="43">
      <c r="B43" s="58">
        <f>IF(COUNT($D$12)&lt;1,"待輸入",$D$12-1)</f>
        <v/>
      </c>
      <c r="C43" s="51">
        <f>IF(COUNT($D$7,$D$15,$D$16,$D$20,$C$24,$C$26,C$41,$B43)&lt;8,"待輸入",IFERROR(($D$7*C$41*$B43+$D$15-$D$16+N($D$17))/$D$20/(1+$C$24)^$C$26,"n/a"))</f>
        <v/>
      </c>
      <c r="D43" s="51">
        <f>IF(COUNT($D$7,$D$15,$D$16,$D$20,$C$24,$C$26,D$41,$B43)&lt;8,"待輸入",IFERROR(($D$7*D$41*$B43+$D$15-$D$16+N($D$17))/$D$20/(1+$C$24)^$C$26,"n/a"))</f>
        <v/>
      </c>
      <c r="E43" s="51">
        <f>IF(COUNT($D$7,$D$15,$D$16,$D$20,$C$24,$C$26,E$41,$B43)&lt;8,"待輸入",IFERROR(($D$7*E$41*$B43+$D$15-$D$16+N($D$17))/$D$20/(1+$C$24)^$C$26,"n/a"))</f>
        <v/>
      </c>
      <c r="F43" s="51">
        <f>IF(COUNT($D$7,$D$15,$D$16,$D$20,$C$24,$C$26,F$41,$B43)&lt;8,"待輸入",IFERROR(($D$7*F$41*$B43+$D$15-$D$16+N($D$17))/$D$20/(1+$C$24)^$C$26,"n/a"))</f>
        <v/>
      </c>
      <c r="G43" s="51">
        <f>IF(COUNT($D$7,$D$15,$D$16,$D$20,$C$24,$C$26,G$41,$B43)&lt;8,"待輸入",IFERROR(($D$7*G$41*$B43+$D$15-$D$16+N($D$17))/$D$20/(1+$C$24)^$C$26,"n/a"))</f>
        <v/>
      </c>
    </row>
    <row r="44">
      <c r="B44" s="58">
        <f>IF(COUNT($D$12)&lt;1,"待輸入",$D$12+0)</f>
        <v/>
      </c>
      <c r="C44" s="51">
        <f>IF(COUNT($D$7,$D$15,$D$16,$D$20,$C$24,$C$26,C$41,$B44)&lt;8,"待輸入",IFERROR(($D$7*C$41*$B44+$D$15-$D$16+N($D$17))/$D$20/(1+$C$24)^$C$26,"n/a"))</f>
        <v/>
      </c>
      <c r="D44" s="51">
        <f>IF(COUNT($D$7,$D$15,$D$16,$D$20,$C$24,$C$26,D$41,$B44)&lt;8,"待輸入",IFERROR(($D$7*D$41*$B44+$D$15-$D$16+N($D$17))/$D$20/(1+$C$24)^$C$26,"n/a"))</f>
        <v/>
      </c>
      <c r="E44" s="51">
        <f>IF(COUNT($D$7,$D$15,$D$16,$D$20,$C$24,$C$26,E$41,$B44)&lt;8,"待輸入",IFERROR(($D$7*E$41*$B44+$D$15-$D$16+N($D$17))/$D$20/(1+$C$24)^$C$26,"n/a"))</f>
        <v/>
      </c>
      <c r="F44" s="51">
        <f>IF(COUNT($D$7,$D$15,$D$16,$D$20,$C$24,$C$26,F$41,$B44)&lt;8,"待輸入",IFERROR(($D$7*F$41*$B44+$D$15-$D$16+N($D$17))/$D$20/(1+$C$24)^$C$26,"n/a"))</f>
        <v/>
      </c>
      <c r="G44" s="51">
        <f>IF(COUNT($D$7,$D$15,$D$16,$D$20,$C$24,$C$26,G$41,$B44)&lt;8,"待輸入",IFERROR(($D$7*G$41*$B44+$D$15-$D$16+N($D$17))/$D$20/(1+$C$24)^$C$26,"n/a"))</f>
        <v/>
      </c>
    </row>
    <row r="45">
      <c r="B45" s="58">
        <f>IF(COUNT($D$12)&lt;1,"待輸入",$D$12+1)</f>
        <v/>
      </c>
      <c r="C45" s="51">
        <f>IF(COUNT($D$7,$D$15,$D$16,$D$20,$C$24,$C$26,C$41,$B45)&lt;8,"待輸入",IFERROR(($D$7*C$41*$B45+$D$15-$D$16+N($D$17))/$D$20/(1+$C$24)^$C$26,"n/a"))</f>
        <v/>
      </c>
      <c r="D45" s="51">
        <f>IF(COUNT($D$7,$D$15,$D$16,$D$20,$C$24,$C$26,D$41,$B45)&lt;8,"待輸入",IFERROR(($D$7*D$41*$B45+$D$15-$D$16+N($D$17))/$D$20/(1+$C$24)^$C$26,"n/a"))</f>
        <v/>
      </c>
      <c r="E45" s="51">
        <f>IF(COUNT($D$7,$D$15,$D$16,$D$20,$C$24,$C$26,E$41,$B45)&lt;8,"待輸入",IFERROR(($D$7*E$41*$B45+$D$15-$D$16+N($D$17))/$D$20/(1+$C$24)^$C$26,"n/a"))</f>
        <v/>
      </c>
      <c r="F45" s="51">
        <f>IF(COUNT($D$7,$D$15,$D$16,$D$20,$C$24,$C$26,F$41,$B45)&lt;8,"待輸入",IFERROR(($D$7*F$41*$B45+$D$15-$D$16+N($D$17))/$D$20/(1+$C$24)^$C$26,"n/a"))</f>
        <v/>
      </c>
      <c r="G45" s="51">
        <f>IF(COUNT($D$7,$D$15,$D$16,$D$20,$C$24,$C$26,G$41,$B45)&lt;8,"待輸入",IFERROR(($D$7*G$41*$B45+$D$15-$D$16+N($D$17))/$D$20/(1+$C$24)^$C$26,"n/a"))</f>
        <v/>
      </c>
    </row>
    <row r="46">
      <c r="B46" s="58">
        <f>IF(COUNT($D$12)&lt;1,"待輸入",$D$12+2)</f>
        <v/>
      </c>
      <c r="C46" s="51">
        <f>IF(COUNT($D$7,$D$15,$D$16,$D$20,$C$24,$C$26,C$41,$B46)&lt;8,"待輸入",IFERROR(($D$7*C$41*$B46+$D$15-$D$16+N($D$17))/$D$20/(1+$C$24)^$C$26,"n/a"))</f>
        <v/>
      </c>
      <c r="D46" s="51">
        <f>IF(COUNT($D$7,$D$15,$D$16,$D$20,$C$24,$C$26,D$41,$B46)&lt;8,"待輸入",IFERROR(($D$7*D$41*$B46+$D$15-$D$16+N($D$17))/$D$20/(1+$C$24)^$C$26,"n/a"))</f>
        <v/>
      </c>
      <c r="E46" s="51">
        <f>IF(COUNT($D$7,$D$15,$D$16,$D$20,$C$24,$C$26,E$41,$B46)&lt;8,"待輸入",IFERROR(($D$7*E$41*$B46+$D$15-$D$16+N($D$17))/$D$20/(1+$C$24)^$C$26,"n/a"))</f>
        <v/>
      </c>
      <c r="F46" s="51">
        <f>IF(COUNT($D$7,$D$15,$D$16,$D$20,$C$24,$C$26,F$41,$B46)&lt;8,"待輸入",IFERROR(($D$7*F$41*$B46+$D$15-$D$16+N($D$17))/$D$20/(1+$C$24)^$C$26,"n/a"))</f>
        <v/>
      </c>
      <c r="G46" s="51">
        <f>IF(COUNT($D$7,$D$15,$D$16,$D$20,$C$24,$C$26,G$41,$B46)&lt;8,"待輸入",IFERROR(($D$7*G$41*$B46+$D$15-$D$16+N($D$17))/$D$20/(1+$C$24)^$C$26,"n/a"))</f>
        <v/>
      </c>
    </row>
    <row r="48">
      <c r="A48" s="35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5" t="inlineStr">
        <is>
          <t>樂觀</t>
        </is>
      </c>
      <c r="C50" s="35" t="inlineStr">
        <is>
          <t>中性</t>
        </is>
      </c>
      <c r="D50" s="35" t="inlineStr">
        <is>
          <t>悲觀</t>
        </is>
      </c>
      <c r="E50" s="35" t="inlineStr">
        <is>
          <t>機率加權</t>
        </is>
      </c>
      <c r="F50" s="35" t="inlineStr">
        <is>
          <t>目前股價</t>
        </is>
      </c>
    </row>
    <row r="51">
      <c r="B51" s="59">
        <f>C27</f>
        <v/>
      </c>
      <c r="C51" s="59">
        <f>D27</f>
        <v/>
      </c>
      <c r="D51" s="59">
        <f>E27</f>
        <v/>
      </c>
      <c r="E51" s="59">
        <f>$C$31</f>
        <v/>
      </c>
      <c r="F51" s="59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6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FY2022</t>
        </is>
      </c>
      <c r="D1" s="10" t="inlineStr">
        <is>
          <t>FY2023</t>
        </is>
      </c>
      <c r="E1" s="10" t="inlineStr">
        <is>
          <t>FY2024</t>
        </is>
      </c>
      <c r="F1" s="10" t="inlineStr">
        <is>
          <t>FY2025</t>
        </is>
      </c>
      <c r="G1" s="10" t="inlineStr">
        <is>
          <t>FY2024 Q2</t>
        </is>
      </c>
      <c r="H1" s="10" t="inlineStr">
        <is>
          <t>FY2024 Q3</t>
        </is>
      </c>
      <c r="I1" s="10" t="inlineStr">
        <is>
          <t>FY2025 Q1</t>
        </is>
      </c>
      <c r="J1" s="10" t="inlineStr">
        <is>
          <t>FY2025 Q2</t>
        </is>
      </c>
      <c r="K1" s="10" t="inlineStr">
        <is>
          <t>FY2025 Q3</t>
        </is>
      </c>
      <c r="L1" s="10" t="inlineStr">
        <is>
          <t>FY2026 Q1</t>
        </is>
      </c>
      <c r="M1" s="10" t="inlineStr">
        <is>
          <t>FY2026 Q2</t>
        </is>
      </c>
    </row>
    <row r="2">
      <c r="A2" s="60" t="inlineStr">
        <is>
          <t>營運分部</t>
        </is>
      </c>
      <c r="B2" s="61" t="inlineStr">
        <is>
          <t>Business Segment</t>
        </is>
      </c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2" t="n"/>
      <c r="M2" s="62" t="n"/>
    </row>
    <row r="4">
      <c r="A4" s="63" t="inlineStr">
        <is>
          <t>營業收入</t>
        </is>
      </c>
      <c r="B4" s="64" t="inlineStr">
        <is>
          <t>Revenue</t>
        </is>
      </c>
    </row>
    <row r="5">
      <c r="A5" t="inlineStr">
        <is>
          <t xml:space="preserve">　資料中心</t>
        </is>
      </c>
      <c r="B5" s="3" t="inlineStr">
        <is>
          <t>Data Center</t>
        </is>
      </c>
      <c r="C5" s="65" t="n">
        <v>6043000000</v>
      </c>
      <c r="D5" s="65" t="n">
        <v>6496000000</v>
      </c>
      <c r="E5" s="65" t="n">
        <v>12579000000</v>
      </c>
      <c r="F5" s="65" t="n">
        <v>16635000000</v>
      </c>
      <c r="G5" s="65" t="n">
        <v>2834000000</v>
      </c>
      <c r="H5" s="65" t="n">
        <v>3549000000</v>
      </c>
      <c r="I5" s="65" t="n">
        <v>3674000000</v>
      </c>
      <c r="J5" s="65" t="n">
        <v>3240000000</v>
      </c>
      <c r="K5" s="65" t="n">
        <v>4341000000</v>
      </c>
      <c r="L5" s="65" t="n">
        <v>5775000000</v>
      </c>
      <c r="M5" s="65" t="n">
        <v>6718000000</v>
      </c>
    </row>
    <row r="6">
      <c r="A6" t="inlineStr">
        <is>
          <t xml:space="preserve">　Client</t>
        </is>
      </c>
      <c r="B6" s="3" t="inlineStr">
        <is>
          <t>Client</t>
        </is>
      </c>
      <c r="C6" s="65" t="n">
        <v>6201000000</v>
      </c>
      <c r="D6" s="65" t="inlineStr">
        <is>
          <t>n/a</t>
        </is>
      </c>
      <c r="E6" s="65" t="inlineStr">
        <is>
          <t>n/a</t>
        </is>
      </c>
      <c r="F6" s="65" t="inlineStr">
        <is>
          <t>n/a</t>
        </is>
      </c>
      <c r="G6" s="65" t="inlineStr">
        <is>
          <t>n/a</t>
        </is>
      </c>
      <c r="H6" s="65" t="inlineStr">
        <is>
          <t>n/a</t>
        </is>
      </c>
      <c r="I6" s="65" t="inlineStr">
        <is>
          <t>n/a</t>
        </is>
      </c>
      <c r="J6" s="65" t="inlineStr">
        <is>
          <t>n/a</t>
        </is>
      </c>
      <c r="K6" s="65" t="inlineStr">
        <is>
          <t>n/a</t>
        </is>
      </c>
      <c r="L6" s="65" t="inlineStr">
        <is>
          <t>n/a</t>
        </is>
      </c>
      <c r="M6" s="65" t="inlineStr">
        <is>
          <t>n/a</t>
        </is>
      </c>
    </row>
    <row r="7">
      <c r="A7" t="inlineStr">
        <is>
          <t xml:space="preserve">　遊戲</t>
        </is>
      </c>
      <c r="B7" s="3" t="inlineStr">
        <is>
          <t>Gaming</t>
        </is>
      </c>
      <c r="C7" s="65" t="n">
        <v>6805000000</v>
      </c>
      <c r="D7" s="65" t="inlineStr">
        <is>
          <t>n/a</t>
        </is>
      </c>
      <c r="E7" s="65" t="inlineStr">
        <is>
          <t>n/a</t>
        </is>
      </c>
      <c r="F7" s="65" t="inlineStr">
        <is>
          <t>n/a</t>
        </is>
      </c>
      <c r="G7" s="65" t="inlineStr">
        <is>
          <t>n/a</t>
        </is>
      </c>
      <c r="H7" s="65" t="inlineStr">
        <is>
          <t>n/a</t>
        </is>
      </c>
      <c r="I7" s="65" t="inlineStr">
        <is>
          <t>n/a</t>
        </is>
      </c>
      <c r="J7" s="65" t="inlineStr">
        <is>
          <t>n/a</t>
        </is>
      </c>
      <c r="K7" s="65" t="inlineStr">
        <is>
          <t>n/a</t>
        </is>
      </c>
      <c r="L7" s="65" t="inlineStr">
        <is>
          <t>n/a</t>
        </is>
      </c>
      <c r="M7" s="65" t="inlineStr">
        <is>
          <t>n/a</t>
        </is>
      </c>
    </row>
    <row r="8">
      <c r="A8" t="inlineStr">
        <is>
          <t xml:space="preserve">　Embedded</t>
        </is>
      </c>
      <c r="B8" s="3" t="inlineStr">
        <is>
          <t>Embedded</t>
        </is>
      </c>
      <c r="C8" s="65" t="n">
        <v>4552000000</v>
      </c>
      <c r="D8" s="65" t="n">
        <v>5321000000</v>
      </c>
      <c r="E8" s="65" t="n">
        <v>3557000000</v>
      </c>
      <c r="F8" s="65" t="n">
        <v>3454000000</v>
      </c>
      <c r="G8" s="65" t="n">
        <v>861000000</v>
      </c>
      <c r="H8" s="65" t="n">
        <v>927000000</v>
      </c>
      <c r="I8" s="65" t="n">
        <v>823000000</v>
      </c>
      <c r="J8" s="65" t="n">
        <v>824000000</v>
      </c>
      <c r="K8" s="65" t="n">
        <v>857000000</v>
      </c>
      <c r="L8" s="65" t="n">
        <v>873000000</v>
      </c>
      <c r="M8" s="65" t="n">
        <v>977000000</v>
      </c>
    </row>
    <row r="9">
      <c r="A9" t="inlineStr">
        <is>
          <t xml:space="preserve">　Client And Gaming</t>
        </is>
      </c>
      <c r="B9" s="3" t="inlineStr">
        <is>
          <t>Client And Gaming</t>
        </is>
      </c>
      <c r="C9" s="65" t="inlineStr">
        <is>
          <t>n/a</t>
        </is>
      </c>
      <c r="D9" s="65" t="n">
        <v>10863000000</v>
      </c>
      <c r="E9" s="65" t="n">
        <v>9649000000</v>
      </c>
      <c r="F9" s="65" t="n">
        <v>14550000000</v>
      </c>
      <c r="G9" s="65" t="n">
        <v>2140000000</v>
      </c>
      <c r="H9" s="65" t="n">
        <v>2343000000</v>
      </c>
      <c r="I9" s="65" t="n">
        <v>2941000000</v>
      </c>
      <c r="J9" s="65" t="n">
        <v>3621000000</v>
      </c>
      <c r="K9" s="65" t="n">
        <v>4048000000</v>
      </c>
      <c r="L9" s="65" t="n">
        <v>3605000000</v>
      </c>
      <c r="M9" s="65" t="n">
        <v>3841000000</v>
      </c>
    </row>
    <row r="10">
      <c r="A10" s="63" t="inlineStr">
        <is>
          <t xml:space="preserve">　合計</t>
        </is>
      </c>
      <c r="B10" s="3" t="inlineStr">
        <is>
          <t>Total</t>
        </is>
      </c>
      <c r="C10" s="66">
        <f>SUM(C5:C9)</f>
        <v/>
      </c>
      <c r="D10" s="66">
        <f>SUM(D5:D9)</f>
        <v/>
      </c>
      <c r="E10" s="66">
        <f>SUM(E5:E9)</f>
        <v/>
      </c>
      <c r="F10" s="66">
        <f>SUM(F5:F9)</f>
        <v/>
      </c>
      <c r="G10" s="66">
        <f>SUM(G5:G9)</f>
        <v/>
      </c>
      <c r="H10" s="66">
        <f>SUM(H5:H9)</f>
        <v/>
      </c>
      <c r="I10" s="66">
        <f>SUM(I5:I9)</f>
        <v/>
      </c>
      <c r="J10" s="66">
        <f>SUM(J5:J9)</f>
        <v/>
      </c>
      <c r="K10" s="66">
        <f>SUM(K5:K9)</f>
        <v/>
      </c>
      <c r="L10" s="66">
        <f>SUM(L5:L9)</f>
        <v/>
      </c>
      <c r="M10" s="66">
        <f>SUM(M5:M9)</f>
        <v/>
      </c>
    </row>
    <row r="12">
      <c r="A12" s="63" t="inlineStr">
        <is>
          <t>營業利益</t>
        </is>
      </c>
      <c r="B12" s="64" t="inlineStr">
        <is>
          <t>Operating Income</t>
        </is>
      </c>
    </row>
    <row r="13">
      <c r="A13" t="inlineStr">
        <is>
          <t xml:space="preserve">　資料中心</t>
        </is>
      </c>
      <c r="B13" s="3" t="inlineStr">
        <is>
          <t>Data Center</t>
        </is>
      </c>
      <c r="C13" s="65" t="n">
        <v>1848000000</v>
      </c>
      <c r="D13" s="65" t="n">
        <v>1267000000</v>
      </c>
      <c r="E13" s="65" t="n">
        <v>3482000000</v>
      </c>
      <c r="F13" s="65" t="n">
        <v>3603000000</v>
      </c>
      <c r="G13" s="67" t="n">
        <v>743000000</v>
      </c>
      <c r="H13" s="67" t="n">
        <v>1041000000</v>
      </c>
      <c r="I13" s="67" t="n">
        <v>932000000</v>
      </c>
      <c r="J13" s="67" t="n">
        <v>-155000000</v>
      </c>
      <c r="K13" s="67" t="n">
        <v>1074000000</v>
      </c>
      <c r="L13" s="67" t="n">
        <v>1599000000</v>
      </c>
      <c r="M13" s="67" t="n">
        <v>2103000000</v>
      </c>
    </row>
    <row r="14">
      <c r="A14" t="inlineStr">
        <is>
          <t xml:space="preserve">　Client</t>
        </is>
      </c>
      <c r="B14" s="3" t="inlineStr">
        <is>
          <t>Client</t>
        </is>
      </c>
      <c r="C14" s="65" t="n">
        <v>1190000000</v>
      </c>
      <c r="D14" s="65" t="inlineStr">
        <is>
          <t>n/a</t>
        </is>
      </c>
      <c r="E14" s="65" t="inlineStr">
        <is>
          <t>n/a</t>
        </is>
      </c>
      <c r="F14" s="65" t="inlineStr">
        <is>
          <t>n/a</t>
        </is>
      </c>
      <c r="G14" s="65" t="inlineStr">
        <is>
          <t>n/a</t>
        </is>
      </c>
      <c r="H14" s="65" t="inlineStr">
        <is>
          <t>n/a</t>
        </is>
      </c>
      <c r="I14" s="65" t="inlineStr">
        <is>
          <t>n/a</t>
        </is>
      </c>
      <c r="J14" s="65" t="inlineStr">
        <is>
          <t>n/a</t>
        </is>
      </c>
      <c r="K14" s="65" t="inlineStr">
        <is>
          <t>n/a</t>
        </is>
      </c>
      <c r="L14" s="65" t="inlineStr">
        <is>
          <t>n/a</t>
        </is>
      </c>
      <c r="M14" s="65" t="inlineStr">
        <is>
          <t>n/a</t>
        </is>
      </c>
    </row>
    <row r="15">
      <c r="A15" t="inlineStr">
        <is>
          <t xml:space="preserve">　遊戲</t>
        </is>
      </c>
      <c r="B15" s="3" t="inlineStr">
        <is>
          <t>Gaming</t>
        </is>
      </c>
      <c r="C15" s="65" t="n">
        <v>953000000</v>
      </c>
      <c r="D15" s="65" t="inlineStr">
        <is>
          <t>n/a</t>
        </is>
      </c>
      <c r="E15" s="65" t="inlineStr">
        <is>
          <t>n/a</t>
        </is>
      </c>
      <c r="F15" s="65" t="inlineStr">
        <is>
          <t>n/a</t>
        </is>
      </c>
      <c r="G15" s="65" t="inlineStr">
        <is>
          <t>n/a</t>
        </is>
      </c>
      <c r="H15" s="65" t="inlineStr">
        <is>
          <t>n/a</t>
        </is>
      </c>
      <c r="I15" s="65" t="inlineStr">
        <is>
          <t>n/a</t>
        </is>
      </c>
      <c r="J15" s="65" t="inlineStr">
        <is>
          <t>n/a</t>
        </is>
      </c>
      <c r="K15" s="65" t="inlineStr">
        <is>
          <t>n/a</t>
        </is>
      </c>
      <c r="L15" s="65" t="inlineStr">
        <is>
          <t>n/a</t>
        </is>
      </c>
      <c r="M15" s="65" t="inlineStr">
        <is>
          <t>n/a</t>
        </is>
      </c>
    </row>
    <row r="16">
      <c r="A16" t="inlineStr">
        <is>
          <t xml:space="preserve">　Embedded</t>
        </is>
      </c>
      <c r="B16" s="3" t="inlineStr">
        <is>
          <t>Embedded</t>
        </is>
      </c>
      <c r="C16" s="65" t="n">
        <v>2252000000</v>
      </c>
      <c r="D16" s="65" t="n">
        <v>2628000000</v>
      </c>
      <c r="E16" s="65" t="n">
        <v>1421000000</v>
      </c>
      <c r="F16" s="65" t="n">
        <v>1243000000</v>
      </c>
      <c r="G16" s="67" t="n">
        <v>345000000</v>
      </c>
      <c r="H16" s="67" t="n">
        <v>372000000</v>
      </c>
      <c r="I16" s="67" t="n">
        <v>328000000</v>
      </c>
      <c r="J16" s="67" t="n">
        <v>275000000</v>
      </c>
      <c r="K16" s="67" t="n">
        <v>283000000</v>
      </c>
      <c r="L16" s="67" t="n">
        <v>338000000</v>
      </c>
      <c r="M16" s="67" t="n">
        <v>386000000</v>
      </c>
    </row>
    <row r="17">
      <c r="A17" t="inlineStr">
        <is>
          <t xml:space="preserve">　營運分部合計</t>
        </is>
      </c>
      <c r="B17" s="3" t="inlineStr">
        <is>
          <t>Operating Segments (total)</t>
        </is>
      </c>
      <c r="C17" s="65" t="n">
        <v>-4979000000</v>
      </c>
      <c r="D17" s="65" t="n">
        <v>-4419000000</v>
      </c>
      <c r="E17" s="65" t="n">
        <v>-4190000000</v>
      </c>
      <c r="F17" s="65" t="n">
        <v>-4007000000</v>
      </c>
      <c r="G17" s="65" t="inlineStr">
        <is>
          <t>n/a</t>
        </is>
      </c>
      <c r="H17" s="65" t="inlineStr">
        <is>
          <t>n/a</t>
        </is>
      </c>
      <c r="I17" s="65" t="inlineStr">
        <is>
          <t>n/a</t>
        </is>
      </c>
      <c r="J17" s="65" t="inlineStr">
        <is>
          <t>n/a</t>
        </is>
      </c>
      <c r="K17" s="65" t="inlineStr">
        <is>
          <t>n/a</t>
        </is>
      </c>
      <c r="L17" s="65" t="inlineStr">
        <is>
          <t>n/a</t>
        </is>
      </c>
      <c r="M17" s="65" t="inlineStr">
        <is>
          <t>n/a</t>
        </is>
      </c>
    </row>
    <row r="18">
      <c r="A18" t="inlineStr">
        <is>
          <t xml:space="preserve">　Client And Gaming</t>
        </is>
      </c>
      <c r="B18" s="3" t="inlineStr">
        <is>
          <t>Client And Gaming</t>
        </is>
      </c>
      <c r="C18" s="65" t="inlineStr">
        <is>
          <t>n/a</t>
        </is>
      </c>
      <c r="D18" s="65" t="n">
        <v>925000000</v>
      </c>
      <c r="E18" s="65" t="n">
        <v>1187000000</v>
      </c>
      <c r="F18" s="65" t="n">
        <v>2855000000</v>
      </c>
      <c r="G18" s="67" t="n">
        <v>166000000</v>
      </c>
      <c r="H18" s="67" t="n">
        <v>288000000</v>
      </c>
      <c r="I18" s="67" t="n">
        <v>496000000</v>
      </c>
      <c r="J18" s="67" t="n">
        <v>767000000</v>
      </c>
      <c r="K18" s="67" t="n">
        <v>867000000</v>
      </c>
      <c r="L18" s="67" t="n">
        <v>575000000</v>
      </c>
      <c r="M18" s="67" t="n">
        <v>582000000</v>
      </c>
    </row>
    <row r="19">
      <c r="A19" s="63" t="inlineStr">
        <is>
          <t xml:space="preserve">　合計</t>
        </is>
      </c>
      <c r="B19" s="3" t="inlineStr">
        <is>
          <t>Total</t>
        </is>
      </c>
      <c r="C19" s="66">
        <f>SUM(C13:C18)</f>
        <v/>
      </c>
      <c r="D19" s="66">
        <f>SUM(D13:D18)</f>
        <v/>
      </c>
      <c r="E19" s="66">
        <f>SUM(E13:E18)</f>
        <v/>
      </c>
      <c r="F19" s="66">
        <f>SUM(F13:F18)</f>
        <v/>
      </c>
      <c r="G19" s="66">
        <f>SUM(G13:G18)</f>
        <v/>
      </c>
      <c r="H19" s="66">
        <f>SUM(H13:H18)</f>
        <v/>
      </c>
      <c r="I19" s="66">
        <f>SUM(I13:I18)</f>
        <v/>
      </c>
      <c r="J19" s="66">
        <f>SUM(J13:J18)</f>
        <v/>
      </c>
      <c r="K19" s="66">
        <f>SUM(K13:K18)</f>
        <v/>
      </c>
      <c r="L19" s="66">
        <f>SUM(L13:L18)</f>
        <v/>
      </c>
      <c r="M19" s="66">
        <f>SUM(M13:M18)</f>
        <v/>
      </c>
    </row>
    <row r="21">
      <c r="A21" s="63" t="inlineStr">
        <is>
          <t>營收佔比</t>
        </is>
      </c>
      <c r="B21" s="3" t="inlineStr">
        <is>
          <t>Revenue Share</t>
        </is>
      </c>
    </row>
    <row r="22">
      <c r="A22" t="inlineStr">
        <is>
          <t xml:space="preserve">　資料中心</t>
        </is>
      </c>
      <c r="C22" s="31">
        <f>IFERROR(C5/C10,"n/a")</f>
        <v/>
      </c>
      <c r="D22" s="31">
        <f>IFERROR(D5/D10,"n/a")</f>
        <v/>
      </c>
      <c r="E22" s="31">
        <f>IFERROR(E5/E10,"n/a")</f>
        <v/>
      </c>
      <c r="F22" s="31">
        <f>IFERROR(F5/F10,"n/a")</f>
        <v/>
      </c>
      <c r="G22" s="31">
        <f>IFERROR(G5/G10,"n/a")</f>
        <v/>
      </c>
      <c r="H22" s="31">
        <f>IFERROR(H5/H10,"n/a")</f>
        <v/>
      </c>
      <c r="I22" s="31">
        <f>IFERROR(I5/I10,"n/a")</f>
        <v/>
      </c>
      <c r="J22" s="31">
        <f>IFERROR(J5/J10,"n/a")</f>
        <v/>
      </c>
      <c r="K22" s="31">
        <f>IFERROR(K5/K10,"n/a")</f>
        <v/>
      </c>
      <c r="L22" s="31">
        <f>IFERROR(L5/L10,"n/a")</f>
        <v/>
      </c>
      <c r="M22" s="31">
        <f>IFERROR(M5/M10,"n/a")</f>
        <v/>
      </c>
    </row>
    <row r="23">
      <c r="A23" t="inlineStr">
        <is>
          <t xml:space="preserve">　Client</t>
        </is>
      </c>
      <c r="C23" s="31">
        <f>IFERROR(C6/C10,"n/a")</f>
        <v/>
      </c>
      <c r="D23" s="31">
        <f>IFERROR(D6/D10,"n/a")</f>
        <v/>
      </c>
      <c r="E23" s="31">
        <f>IFERROR(E6/E10,"n/a")</f>
        <v/>
      </c>
      <c r="F23" s="31">
        <f>IFERROR(F6/F10,"n/a")</f>
        <v/>
      </c>
      <c r="G23" s="31">
        <f>IFERROR(G6/G10,"n/a")</f>
        <v/>
      </c>
      <c r="H23" s="31">
        <f>IFERROR(H6/H10,"n/a")</f>
        <v/>
      </c>
      <c r="I23" s="31">
        <f>IFERROR(I6/I10,"n/a")</f>
        <v/>
      </c>
      <c r="J23" s="31">
        <f>IFERROR(J6/J10,"n/a")</f>
        <v/>
      </c>
      <c r="K23" s="31">
        <f>IFERROR(K6/K10,"n/a")</f>
        <v/>
      </c>
      <c r="L23" s="31">
        <f>IFERROR(L6/L10,"n/a")</f>
        <v/>
      </c>
      <c r="M23" s="31">
        <f>IFERROR(M6/M10,"n/a")</f>
        <v/>
      </c>
    </row>
    <row r="24">
      <c r="A24" t="inlineStr">
        <is>
          <t xml:space="preserve">　遊戲</t>
        </is>
      </c>
      <c r="C24" s="31">
        <f>IFERROR(C7/C10,"n/a")</f>
        <v/>
      </c>
      <c r="D24" s="31">
        <f>IFERROR(D7/D10,"n/a")</f>
        <v/>
      </c>
      <c r="E24" s="31">
        <f>IFERROR(E7/E10,"n/a")</f>
        <v/>
      </c>
      <c r="F24" s="31">
        <f>IFERROR(F7/F10,"n/a")</f>
        <v/>
      </c>
      <c r="G24" s="31">
        <f>IFERROR(G7/G10,"n/a")</f>
        <v/>
      </c>
      <c r="H24" s="31">
        <f>IFERROR(H7/H10,"n/a")</f>
        <v/>
      </c>
      <c r="I24" s="31">
        <f>IFERROR(I7/I10,"n/a")</f>
        <v/>
      </c>
      <c r="J24" s="31">
        <f>IFERROR(J7/J10,"n/a")</f>
        <v/>
      </c>
      <c r="K24" s="31">
        <f>IFERROR(K7/K10,"n/a")</f>
        <v/>
      </c>
      <c r="L24" s="31">
        <f>IFERROR(L7/L10,"n/a")</f>
        <v/>
      </c>
      <c r="M24" s="31">
        <f>IFERROR(M7/M10,"n/a")</f>
        <v/>
      </c>
    </row>
    <row r="25">
      <c r="A25" t="inlineStr">
        <is>
          <t xml:space="preserve">　Embedded</t>
        </is>
      </c>
      <c r="C25" s="31">
        <f>IFERROR(C8/C10,"n/a")</f>
        <v/>
      </c>
      <c r="D25" s="31">
        <f>IFERROR(D8/D10,"n/a")</f>
        <v/>
      </c>
      <c r="E25" s="31">
        <f>IFERROR(E8/E10,"n/a")</f>
        <v/>
      </c>
      <c r="F25" s="31">
        <f>IFERROR(F8/F10,"n/a")</f>
        <v/>
      </c>
      <c r="G25" s="31">
        <f>IFERROR(G8/G10,"n/a")</f>
        <v/>
      </c>
      <c r="H25" s="31">
        <f>IFERROR(H8/H10,"n/a")</f>
        <v/>
      </c>
      <c r="I25" s="31">
        <f>IFERROR(I8/I10,"n/a")</f>
        <v/>
      </c>
      <c r="J25" s="31">
        <f>IFERROR(J8/J10,"n/a")</f>
        <v/>
      </c>
      <c r="K25" s="31">
        <f>IFERROR(K8/K10,"n/a")</f>
        <v/>
      </c>
      <c r="L25" s="31">
        <f>IFERROR(L8/L10,"n/a")</f>
        <v/>
      </c>
      <c r="M25" s="31">
        <f>IFERROR(M8/M10,"n/a")</f>
        <v/>
      </c>
    </row>
    <row r="26">
      <c r="A26" t="inlineStr">
        <is>
          <t xml:space="preserve">　Client And Gaming</t>
        </is>
      </c>
      <c r="C26" s="31">
        <f>IFERROR(C9/C10,"n/a")</f>
        <v/>
      </c>
      <c r="D26" s="31">
        <f>IFERROR(D9/D10,"n/a")</f>
        <v/>
      </c>
      <c r="E26" s="31">
        <f>IFERROR(E9/E10,"n/a")</f>
        <v/>
      </c>
      <c r="F26" s="31">
        <f>IFERROR(F9/F10,"n/a")</f>
        <v/>
      </c>
      <c r="G26" s="31">
        <f>IFERROR(G9/G10,"n/a")</f>
        <v/>
      </c>
      <c r="H26" s="31">
        <f>IFERROR(H9/H10,"n/a")</f>
        <v/>
      </c>
      <c r="I26" s="31">
        <f>IFERROR(I9/I10,"n/a")</f>
        <v/>
      </c>
      <c r="J26" s="31">
        <f>IFERROR(J9/J10,"n/a")</f>
        <v/>
      </c>
      <c r="K26" s="31">
        <f>IFERROR(K9/K10,"n/a")</f>
        <v/>
      </c>
      <c r="L26" s="31">
        <f>IFERROR(L9/L10,"n/a")</f>
        <v/>
      </c>
      <c r="M26" s="31">
        <f>IFERROR(M9/M10,"n/a")</f>
        <v/>
      </c>
    </row>
    <row r="28">
      <c r="A28" s="63" t="inlineStr">
        <is>
          <t>分部營業利益率</t>
        </is>
      </c>
      <c r="B28" s="3" t="inlineStr">
        <is>
          <t>Segment Operating Margin</t>
        </is>
      </c>
    </row>
    <row r="29">
      <c r="A29" t="inlineStr">
        <is>
          <t xml:space="preserve">　資料中心</t>
        </is>
      </c>
      <c r="C29" s="31">
        <f>IFERROR(C13/C5,"n/a")</f>
        <v/>
      </c>
      <c r="D29" s="31">
        <f>IFERROR(D13/D5,"n/a")</f>
        <v/>
      </c>
      <c r="E29" s="31">
        <f>IFERROR(E13/E5,"n/a")</f>
        <v/>
      </c>
      <c r="F29" s="31">
        <f>IFERROR(F13/F5,"n/a")</f>
        <v/>
      </c>
      <c r="G29" s="31">
        <f>IFERROR(G13/G5,"n/a")</f>
        <v/>
      </c>
      <c r="H29" s="31">
        <f>IFERROR(H13/H5,"n/a")</f>
        <v/>
      </c>
      <c r="I29" s="31">
        <f>IFERROR(I13/I5,"n/a")</f>
        <v/>
      </c>
      <c r="J29" s="31">
        <f>IFERROR(J13/J5,"n/a")</f>
        <v/>
      </c>
      <c r="K29" s="31">
        <f>IFERROR(K13/K5,"n/a")</f>
        <v/>
      </c>
      <c r="L29" s="31">
        <f>IFERROR(L13/L5,"n/a")</f>
        <v/>
      </c>
      <c r="M29" s="31">
        <f>IFERROR(M13/M5,"n/a")</f>
        <v/>
      </c>
    </row>
    <row r="30">
      <c r="A30" t="inlineStr">
        <is>
          <t xml:space="preserve">　Client</t>
        </is>
      </c>
      <c r="C30" s="31">
        <f>IFERROR(C14/C6,"n/a")</f>
        <v/>
      </c>
      <c r="D30" s="31">
        <f>IFERROR(D14/D6,"n/a")</f>
        <v/>
      </c>
      <c r="E30" s="31">
        <f>IFERROR(E14/E6,"n/a")</f>
        <v/>
      </c>
      <c r="F30" s="31">
        <f>IFERROR(F14/F6,"n/a")</f>
        <v/>
      </c>
      <c r="G30" s="31">
        <f>IFERROR(G14/G6,"n/a")</f>
        <v/>
      </c>
      <c r="H30" s="31">
        <f>IFERROR(H14/H6,"n/a")</f>
        <v/>
      </c>
      <c r="I30" s="31">
        <f>IFERROR(I14/I6,"n/a")</f>
        <v/>
      </c>
      <c r="J30" s="31">
        <f>IFERROR(J14/J6,"n/a")</f>
        <v/>
      </c>
      <c r="K30" s="31">
        <f>IFERROR(K14/K6,"n/a")</f>
        <v/>
      </c>
      <c r="L30" s="31">
        <f>IFERROR(L14/L6,"n/a")</f>
        <v/>
      </c>
      <c r="M30" s="31">
        <f>IFERROR(M14/M6,"n/a")</f>
        <v/>
      </c>
    </row>
    <row r="31">
      <c r="A31" t="inlineStr">
        <is>
          <t xml:space="preserve">　遊戲</t>
        </is>
      </c>
      <c r="C31" s="31">
        <f>IFERROR(C15/C7,"n/a")</f>
        <v/>
      </c>
      <c r="D31" s="31">
        <f>IFERROR(D15/D7,"n/a")</f>
        <v/>
      </c>
      <c r="E31" s="31">
        <f>IFERROR(E15/E7,"n/a")</f>
        <v/>
      </c>
      <c r="F31" s="31">
        <f>IFERROR(F15/F7,"n/a")</f>
        <v/>
      </c>
      <c r="G31" s="31">
        <f>IFERROR(G15/G7,"n/a")</f>
        <v/>
      </c>
      <c r="H31" s="31">
        <f>IFERROR(H15/H7,"n/a")</f>
        <v/>
      </c>
      <c r="I31" s="31">
        <f>IFERROR(I15/I7,"n/a")</f>
        <v/>
      </c>
      <c r="J31" s="31">
        <f>IFERROR(J15/J7,"n/a")</f>
        <v/>
      </c>
      <c r="K31" s="31">
        <f>IFERROR(K15/K7,"n/a")</f>
        <v/>
      </c>
      <c r="L31" s="31">
        <f>IFERROR(L15/L7,"n/a")</f>
        <v/>
      </c>
      <c r="M31" s="31">
        <f>IFERROR(M15/M7,"n/a")</f>
        <v/>
      </c>
    </row>
    <row r="32">
      <c r="A32" t="inlineStr">
        <is>
          <t xml:space="preserve">　Embedded</t>
        </is>
      </c>
      <c r="C32" s="31">
        <f>IFERROR(C16/C8,"n/a")</f>
        <v/>
      </c>
      <c r="D32" s="31">
        <f>IFERROR(D16/D8,"n/a")</f>
        <v/>
      </c>
      <c r="E32" s="31">
        <f>IFERROR(E16/E8,"n/a")</f>
        <v/>
      </c>
      <c r="F32" s="31">
        <f>IFERROR(F16/F8,"n/a")</f>
        <v/>
      </c>
      <c r="G32" s="31">
        <f>IFERROR(G16/G8,"n/a")</f>
        <v/>
      </c>
      <c r="H32" s="31">
        <f>IFERROR(H16/H8,"n/a")</f>
        <v/>
      </c>
      <c r="I32" s="31">
        <f>IFERROR(I16/I8,"n/a")</f>
        <v/>
      </c>
      <c r="J32" s="31">
        <f>IFERROR(J16/J8,"n/a")</f>
        <v/>
      </c>
      <c r="K32" s="31">
        <f>IFERROR(K16/K8,"n/a")</f>
        <v/>
      </c>
      <c r="L32" s="31">
        <f>IFERROR(L16/L8,"n/a")</f>
        <v/>
      </c>
      <c r="M32" s="31">
        <f>IFERROR(M16/M8,"n/a")</f>
        <v/>
      </c>
    </row>
    <row r="33">
      <c r="A33" t="inlineStr">
        <is>
          <t xml:space="preserve">　Client And Gaming</t>
        </is>
      </c>
      <c r="C33" s="31">
        <f>IFERROR(C18/C9,"n/a")</f>
        <v/>
      </c>
      <c r="D33" s="31">
        <f>IFERROR(D18/D9,"n/a")</f>
        <v/>
      </c>
      <c r="E33" s="31">
        <f>IFERROR(E18/E9,"n/a")</f>
        <v/>
      </c>
      <c r="F33" s="31">
        <f>IFERROR(F18/F9,"n/a")</f>
        <v/>
      </c>
      <c r="G33" s="31">
        <f>IFERROR(G18/G9,"n/a")</f>
        <v/>
      </c>
      <c r="H33" s="31">
        <f>IFERROR(H18/H9,"n/a")</f>
        <v/>
      </c>
      <c r="I33" s="31">
        <f>IFERROR(I18/I9,"n/a")</f>
        <v/>
      </c>
      <c r="J33" s="31">
        <f>IFERROR(J18/J9,"n/a")</f>
        <v/>
      </c>
      <c r="K33" s="31">
        <f>IFERROR(K18/K9,"n/a")</f>
        <v/>
      </c>
      <c r="L33" s="31">
        <f>IFERROR(L18/L9,"n/a")</f>
        <v/>
      </c>
      <c r="M33" s="31">
        <f>IFERROR(M18/M9,"n/a")</f>
        <v/>
      </c>
    </row>
    <row r="35">
      <c r="A35" s="35" t="inlineStr">
        <is>
          <t>橘底：該期分部加總與合併總額對不上，數字照實呈現、不調整。（分部利潤／費用若各期都對不上，那是 ASC 280 允許公司自訂分部利潤定義、或只揭露部分分部的費用所致，屬無法校驗，不標色。）</t>
        </is>
      </c>
    </row>
    <row r="37">
      <c r="A37" s="60" t="inlineStr">
        <is>
          <t>地區</t>
        </is>
      </c>
      <c r="B37" s="61" t="inlineStr">
        <is>
          <t>Geography</t>
        </is>
      </c>
      <c r="C37" s="62" t="n"/>
      <c r="D37" s="62" t="n"/>
      <c r="E37" s="62" t="n"/>
      <c r="F37" s="62" t="n"/>
      <c r="G37" s="62" t="n"/>
      <c r="H37" s="62" t="n"/>
      <c r="I37" s="62" t="n"/>
      <c r="J37" s="62" t="n"/>
      <c r="K37" s="62" t="n"/>
      <c r="L37" s="62" t="n"/>
      <c r="M37" s="62" t="n"/>
    </row>
    <row r="39">
      <c r="A39" s="63" t="inlineStr">
        <is>
          <t>營業收入</t>
        </is>
      </c>
      <c r="B39" s="64" t="inlineStr">
        <is>
          <t>Revenue</t>
        </is>
      </c>
    </row>
    <row r="40">
      <c r="A40" t="inlineStr">
        <is>
          <t xml:space="preserve">　美國</t>
        </is>
      </c>
      <c r="B40" s="3" t="inlineStr">
        <is>
          <t>US</t>
        </is>
      </c>
      <c r="C40" s="65" t="n">
        <v>8049000000</v>
      </c>
      <c r="D40" s="65" t="n">
        <v>7837000000</v>
      </c>
      <c r="E40" s="65" t="n">
        <v>8693000000</v>
      </c>
      <c r="F40" s="65" t="n">
        <v>11363000000</v>
      </c>
      <c r="G40" s="68" t="inlineStr">
        <is>
          <t>—</t>
        </is>
      </c>
      <c r="H40" s="68" t="inlineStr">
        <is>
          <t>—</t>
        </is>
      </c>
      <c r="I40" s="68" t="inlineStr">
        <is>
          <t>—</t>
        </is>
      </c>
      <c r="J40" s="68" t="inlineStr">
        <is>
          <t>—</t>
        </is>
      </c>
      <c r="K40" s="68" t="inlineStr">
        <is>
          <t>—</t>
        </is>
      </c>
      <c r="L40" s="68" t="inlineStr">
        <is>
          <t>—</t>
        </is>
      </c>
      <c r="M40" s="68" t="inlineStr">
        <is>
          <t>—</t>
        </is>
      </c>
    </row>
    <row r="41">
      <c r="A41" t="inlineStr">
        <is>
          <t xml:space="preserve">　中國</t>
        </is>
      </c>
      <c r="B41" s="3" t="inlineStr">
        <is>
          <t>CN</t>
        </is>
      </c>
      <c r="C41" s="65" t="n">
        <v>5207000000</v>
      </c>
      <c r="D41" s="65" t="n">
        <v>3417000000</v>
      </c>
      <c r="E41" s="65" t="n">
        <v>6231000000</v>
      </c>
      <c r="F41" s="65" t="n">
        <v>7751000000</v>
      </c>
      <c r="G41" s="68" t="inlineStr">
        <is>
          <t>—</t>
        </is>
      </c>
      <c r="H41" s="68" t="inlineStr">
        <is>
          <t>—</t>
        </is>
      </c>
      <c r="I41" s="68" t="inlineStr">
        <is>
          <t>—</t>
        </is>
      </c>
      <c r="J41" s="68" t="inlineStr">
        <is>
          <t>—</t>
        </is>
      </c>
      <c r="K41" s="68" t="inlineStr">
        <is>
          <t>—</t>
        </is>
      </c>
      <c r="L41" s="68" t="inlineStr">
        <is>
          <t>—</t>
        </is>
      </c>
      <c r="M41" s="68" t="inlineStr">
        <is>
          <t>—</t>
        </is>
      </c>
    </row>
    <row r="42">
      <c r="A42" t="inlineStr">
        <is>
          <t xml:space="preserve">　新加坡</t>
        </is>
      </c>
      <c r="B42" s="3" t="inlineStr">
        <is>
          <t>SG</t>
        </is>
      </c>
      <c r="C42" s="65" t="n">
        <v>1380000000</v>
      </c>
      <c r="D42" s="65" t="n">
        <v>2231000000</v>
      </c>
      <c r="E42" s="65" t="n">
        <v>3614000000</v>
      </c>
      <c r="F42" s="65" t="n">
        <v>4284000000</v>
      </c>
      <c r="G42" s="68" t="inlineStr">
        <is>
          <t>—</t>
        </is>
      </c>
      <c r="H42" s="68" t="inlineStr">
        <is>
          <t>—</t>
        </is>
      </c>
      <c r="I42" s="68" t="inlineStr">
        <is>
          <t>—</t>
        </is>
      </c>
      <c r="J42" s="68" t="inlineStr">
        <is>
          <t>—</t>
        </is>
      </c>
      <c r="K42" s="68" t="inlineStr">
        <is>
          <t>—</t>
        </is>
      </c>
      <c r="L42" s="68" t="inlineStr">
        <is>
          <t>—</t>
        </is>
      </c>
      <c r="M42" s="68" t="inlineStr">
        <is>
          <t>—</t>
        </is>
      </c>
    </row>
    <row r="43">
      <c r="A43" t="inlineStr">
        <is>
          <t xml:space="preserve">　台灣</t>
        </is>
      </c>
      <c r="B43" s="3" t="inlineStr">
        <is>
          <t>TW</t>
        </is>
      </c>
      <c r="C43" s="65" t="n">
        <v>2369000000</v>
      </c>
      <c r="D43" s="65" t="n">
        <v>1841000000</v>
      </c>
      <c r="E43" s="65" t="n">
        <v>3301000000</v>
      </c>
      <c r="F43" s="65" t="n">
        <v>5186000000</v>
      </c>
      <c r="G43" s="68" t="inlineStr">
        <is>
          <t>—</t>
        </is>
      </c>
      <c r="H43" s="68" t="inlineStr">
        <is>
          <t>—</t>
        </is>
      </c>
      <c r="I43" s="68" t="inlineStr">
        <is>
          <t>—</t>
        </is>
      </c>
      <c r="J43" s="68" t="inlineStr">
        <is>
          <t>—</t>
        </is>
      </c>
      <c r="K43" s="68" t="inlineStr">
        <is>
          <t>—</t>
        </is>
      </c>
      <c r="L43" s="68" t="inlineStr">
        <is>
          <t>—</t>
        </is>
      </c>
      <c r="M43" s="68" t="inlineStr">
        <is>
          <t>—</t>
        </is>
      </c>
    </row>
    <row r="44">
      <c r="A44" t="inlineStr">
        <is>
          <t xml:space="preserve">　日本</t>
        </is>
      </c>
      <c r="B44" s="3" t="inlineStr">
        <is>
          <t>JP</t>
        </is>
      </c>
      <c r="C44" s="65" t="n">
        <v>4177000000</v>
      </c>
      <c r="D44" s="65" t="inlineStr">
        <is>
          <t>n/a</t>
        </is>
      </c>
      <c r="E44" s="65" t="inlineStr">
        <is>
          <t>n/a</t>
        </is>
      </c>
      <c r="F44" s="65" t="inlineStr">
        <is>
          <t>n/a</t>
        </is>
      </c>
      <c r="G44" s="68" t="inlineStr">
        <is>
          <t>—</t>
        </is>
      </c>
      <c r="H44" s="68" t="inlineStr">
        <is>
          <t>—</t>
        </is>
      </c>
      <c r="I44" s="68" t="inlineStr">
        <is>
          <t>—</t>
        </is>
      </c>
      <c r="J44" s="68" t="inlineStr">
        <is>
          <t>—</t>
        </is>
      </c>
      <c r="K44" s="68" t="inlineStr">
        <is>
          <t>—</t>
        </is>
      </c>
      <c r="L44" s="68" t="inlineStr">
        <is>
          <t>—</t>
        </is>
      </c>
      <c r="M44" s="68" t="inlineStr">
        <is>
          <t>—</t>
        </is>
      </c>
    </row>
    <row r="45">
      <c r="A45" t="inlineStr">
        <is>
          <t xml:space="preserve">　歐洲</t>
        </is>
      </c>
      <c r="B45" s="3" t="inlineStr">
        <is>
          <t>Europe</t>
        </is>
      </c>
      <c r="C45" s="65" t="n">
        <v>1773000000</v>
      </c>
      <c r="D45" s="65" t="inlineStr">
        <is>
          <t>n/a</t>
        </is>
      </c>
      <c r="E45" s="65" t="inlineStr">
        <is>
          <t>n/a</t>
        </is>
      </c>
      <c r="F45" s="65" t="inlineStr">
        <is>
          <t>n/a</t>
        </is>
      </c>
      <c r="G45" s="68" t="inlineStr">
        <is>
          <t>—</t>
        </is>
      </c>
      <c r="H45" s="68" t="inlineStr">
        <is>
          <t>—</t>
        </is>
      </c>
      <c r="I45" s="68" t="inlineStr">
        <is>
          <t>—</t>
        </is>
      </c>
      <c r="J45" s="68" t="inlineStr">
        <is>
          <t>—</t>
        </is>
      </c>
      <c r="K45" s="68" t="inlineStr">
        <is>
          <t>—</t>
        </is>
      </c>
      <c r="L45" s="68" t="inlineStr">
        <is>
          <t>—</t>
        </is>
      </c>
      <c r="M45" s="68" t="inlineStr">
        <is>
          <t>—</t>
        </is>
      </c>
    </row>
    <row r="46">
      <c r="A46" t="inlineStr">
        <is>
          <t xml:space="preserve">　其他地區</t>
        </is>
      </c>
      <c r="B46" s="3" t="inlineStr">
        <is>
          <t>Other Countries</t>
        </is>
      </c>
      <c r="C46" s="65" t="n">
        <v>646000000</v>
      </c>
      <c r="D46" s="65" t="n">
        <v>7354000000</v>
      </c>
      <c r="E46" s="65" t="n">
        <v>3946000000</v>
      </c>
      <c r="F46" s="65" t="n">
        <v>6055000000</v>
      </c>
      <c r="G46" s="68" t="inlineStr">
        <is>
          <t>—</t>
        </is>
      </c>
      <c r="H46" s="68" t="inlineStr">
        <is>
          <t>—</t>
        </is>
      </c>
      <c r="I46" s="68" t="inlineStr">
        <is>
          <t>—</t>
        </is>
      </c>
      <c r="J46" s="68" t="inlineStr">
        <is>
          <t>—</t>
        </is>
      </c>
      <c r="K46" s="68" t="inlineStr">
        <is>
          <t>—</t>
        </is>
      </c>
      <c r="L46" s="68" t="inlineStr">
        <is>
          <t>—</t>
        </is>
      </c>
      <c r="M46" s="68" t="inlineStr">
        <is>
          <t>—</t>
        </is>
      </c>
    </row>
    <row r="47">
      <c r="A47" s="63" t="inlineStr">
        <is>
          <t xml:space="preserve">　合計</t>
        </is>
      </c>
      <c r="B47" s="3" t="inlineStr">
        <is>
          <t>Total</t>
        </is>
      </c>
      <c r="C47" s="66">
        <f>SUM(C40:C46)</f>
        <v/>
      </c>
      <c r="D47" s="66">
        <f>SUM(D40:D46)</f>
        <v/>
      </c>
      <c r="E47" s="66">
        <f>SUM(E40:E46)</f>
        <v/>
      </c>
      <c r="F47" s="66">
        <f>SUM(F40:F46)</f>
        <v/>
      </c>
      <c r="G47" s="3" t="inlineStr">
        <is>
          <t>—</t>
        </is>
      </c>
      <c r="H47" s="3" t="inlineStr">
        <is>
          <t>—</t>
        </is>
      </c>
      <c r="I47" s="3" t="inlineStr">
        <is>
          <t>—</t>
        </is>
      </c>
      <c r="J47" s="3" t="inlineStr">
        <is>
          <t>—</t>
        </is>
      </c>
      <c r="K47" s="3" t="inlineStr">
        <is>
          <t>—</t>
        </is>
      </c>
      <c r="L47" s="3" t="inlineStr">
        <is>
          <t>—</t>
        </is>
      </c>
      <c r="M47" s="3" t="inlineStr">
        <is>
          <t>—</t>
        </is>
      </c>
    </row>
    <row r="49">
      <c r="A49" s="63" t="inlineStr">
        <is>
          <t>營收佔比</t>
        </is>
      </c>
      <c r="B49" s="3" t="inlineStr">
        <is>
          <t>Revenue Share</t>
        </is>
      </c>
    </row>
    <row r="50">
      <c r="A50" t="inlineStr">
        <is>
          <t xml:space="preserve">　美國</t>
        </is>
      </c>
      <c r="C50" s="31">
        <f>IFERROR(C40/C47,"n/a")</f>
        <v/>
      </c>
      <c r="D50" s="31">
        <f>IFERROR(D40/D47,"n/a")</f>
        <v/>
      </c>
      <c r="E50" s="31">
        <f>IFERROR(E40/E47,"n/a")</f>
        <v/>
      </c>
      <c r="F50" s="31">
        <f>IFERROR(F40/F47,"n/a")</f>
        <v/>
      </c>
      <c r="G50" s="69" t="inlineStr">
        <is>
          <t>—</t>
        </is>
      </c>
      <c r="H50" s="69" t="inlineStr">
        <is>
          <t>—</t>
        </is>
      </c>
      <c r="I50" s="69" t="inlineStr">
        <is>
          <t>—</t>
        </is>
      </c>
      <c r="J50" s="69" t="inlineStr">
        <is>
          <t>—</t>
        </is>
      </c>
      <c r="K50" s="69" t="inlineStr">
        <is>
          <t>—</t>
        </is>
      </c>
      <c r="L50" s="69" t="inlineStr">
        <is>
          <t>—</t>
        </is>
      </c>
      <c r="M50" s="69" t="inlineStr">
        <is>
          <t>—</t>
        </is>
      </c>
    </row>
    <row r="51">
      <c r="A51" t="inlineStr">
        <is>
          <t xml:space="preserve">　中國</t>
        </is>
      </c>
      <c r="C51" s="31">
        <f>IFERROR(C41/C47,"n/a")</f>
        <v/>
      </c>
      <c r="D51" s="31">
        <f>IFERROR(D41/D47,"n/a")</f>
        <v/>
      </c>
      <c r="E51" s="31">
        <f>IFERROR(E41/E47,"n/a")</f>
        <v/>
      </c>
      <c r="F51" s="31">
        <f>IFERROR(F41/F47,"n/a")</f>
        <v/>
      </c>
      <c r="G51" s="69" t="inlineStr">
        <is>
          <t>—</t>
        </is>
      </c>
      <c r="H51" s="69" t="inlineStr">
        <is>
          <t>—</t>
        </is>
      </c>
      <c r="I51" s="69" t="inlineStr">
        <is>
          <t>—</t>
        </is>
      </c>
      <c r="J51" s="69" t="inlineStr">
        <is>
          <t>—</t>
        </is>
      </c>
      <c r="K51" s="69" t="inlineStr">
        <is>
          <t>—</t>
        </is>
      </c>
      <c r="L51" s="69" t="inlineStr">
        <is>
          <t>—</t>
        </is>
      </c>
      <c r="M51" s="69" t="inlineStr">
        <is>
          <t>—</t>
        </is>
      </c>
    </row>
    <row r="52">
      <c r="A52" t="inlineStr">
        <is>
          <t xml:space="preserve">　新加坡</t>
        </is>
      </c>
      <c r="C52" s="31">
        <f>IFERROR(C42/C47,"n/a")</f>
        <v/>
      </c>
      <c r="D52" s="31">
        <f>IFERROR(D42/D47,"n/a")</f>
        <v/>
      </c>
      <c r="E52" s="31">
        <f>IFERROR(E42/E47,"n/a")</f>
        <v/>
      </c>
      <c r="F52" s="31">
        <f>IFERROR(F42/F47,"n/a")</f>
        <v/>
      </c>
      <c r="G52" s="69" t="inlineStr">
        <is>
          <t>—</t>
        </is>
      </c>
      <c r="H52" s="69" t="inlineStr">
        <is>
          <t>—</t>
        </is>
      </c>
      <c r="I52" s="69" t="inlineStr">
        <is>
          <t>—</t>
        </is>
      </c>
      <c r="J52" s="69" t="inlineStr">
        <is>
          <t>—</t>
        </is>
      </c>
      <c r="K52" s="69" t="inlineStr">
        <is>
          <t>—</t>
        </is>
      </c>
      <c r="L52" s="69" t="inlineStr">
        <is>
          <t>—</t>
        </is>
      </c>
      <c r="M52" s="69" t="inlineStr">
        <is>
          <t>—</t>
        </is>
      </c>
    </row>
    <row r="53">
      <c r="A53" t="inlineStr">
        <is>
          <t xml:space="preserve">　台灣</t>
        </is>
      </c>
      <c r="C53" s="31">
        <f>IFERROR(C43/C47,"n/a")</f>
        <v/>
      </c>
      <c r="D53" s="31">
        <f>IFERROR(D43/D47,"n/a")</f>
        <v/>
      </c>
      <c r="E53" s="31">
        <f>IFERROR(E43/E47,"n/a")</f>
        <v/>
      </c>
      <c r="F53" s="31">
        <f>IFERROR(F43/F47,"n/a")</f>
        <v/>
      </c>
      <c r="G53" s="69" t="inlineStr">
        <is>
          <t>—</t>
        </is>
      </c>
      <c r="H53" s="69" t="inlineStr">
        <is>
          <t>—</t>
        </is>
      </c>
      <c r="I53" s="69" t="inlineStr">
        <is>
          <t>—</t>
        </is>
      </c>
      <c r="J53" s="69" t="inlineStr">
        <is>
          <t>—</t>
        </is>
      </c>
      <c r="K53" s="69" t="inlineStr">
        <is>
          <t>—</t>
        </is>
      </c>
      <c r="L53" s="69" t="inlineStr">
        <is>
          <t>—</t>
        </is>
      </c>
      <c r="M53" s="69" t="inlineStr">
        <is>
          <t>—</t>
        </is>
      </c>
    </row>
    <row r="54">
      <c r="A54" t="inlineStr">
        <is>
          <t xml:space="preserve">　日本</t>
        </is>
      </c>
      <c r="C54" s="31">
        <f>IFERROR(C44/C47,"n/a")</f>
        <v/>
      </c>
      <c r="D54" s="31">
        <f>IFERROR(D44/D47,"n/a")</f>
        <v/>
      </c>
      <c r="E54" s="31">
        <f>IFERROR(E44/E47,"n/a")</f>
        <v/>
      </c>
      <c r="F54" s="31">
        <f>IFERROR(F44/F47,"n/a")</f>
        <v/>
      </c>
      <c r="G54" s="69" t="inlineStr">
        <is>
          <t>—</t>
        </is>
      </c>
      <c r="H54" s="69" t="inlineStr">
        <is>
          <t>—</t>
        </is>
      </c>
      <c r="I54" s="69" t="inlineStr">
        <is>
          <t>—</t>
        </is>
      </c>
      <c r="J54" s="69" t="inlineStr">
        <is>
          <t>—</t>
        </is>
      </c>
      <c r="K54" s="69" t="inlineStr">
        <is>
          <t>—</t>
        </is>
      </c>
      <c r="L54" s="69" t="inlineStr">
        <is>
          <t>—</t>
        </is>
      </c>
      <c r="M54" s="69" t="inlineStr">
        <is>
          <t>—</t>
        </is>
      </c>
    </row>
    <row r="55">
      <c r="A55" t="inlineStr">
        <is>
          <t xml:space="preserve">　歐洲</t>
        </is>
      </c>
      <c r="C55" s="31">
        <f>IFERROR(C45/C47,"n/a")</f>
        <v/>
      </c>
      <c r="D55" s="31">
        <f>IFERROR(D45/D47,"n/a")</f>
        <v/>
      </c>
      <c r="E55" s="31">
        <f>IFERROR(E45/E47,"n/a")</f>
        <v/>
      </c>
      <c r="F55" s="31">
        <f>IFERROR(F45/F47,"n/a")</f>
        <v/>
      </c>
      <c r="G55" s="69" t="inlineStr">
        <is>
          <t>—</t>
        </is>
      </c>
      <c r="H55" s="69" t="inlineStr">
        <is>
          <t>—</t>
        </is>
      </c>
      <c r="I55" s="69" t="inlineStr">
        <is>
          <t>—</t>
        </is>
      </c>
      <c r="J55" s="69" t="inlineStr">
        <is>
          <t>—</t>
        </is>
      </c>
      <c r="K55" s="69" t="inlineStr">
        <is>
          <t>—</t>
        </is>
      </c>
      <c r="L55" s="69" t="inlineStr">
        <is>
          <t>—</t>
        </is>
      </c>
      <c r="M55" s="69" t="inlineStr">
        <is>
          <t>—</t>
        </is>
      </c>
    </row>
    <row r="56">
      <c r="A56" t="inlineStr">
        <is>
          <t xml:space="preserve">　其他地區</t>
        </is>
      </c>
      <c r="C56" s="31">
        <f>IFERROR(C46/C47,"n/a")</f>
        <v/>
      </c>
      <c r="D56" s="31">
        <f>IFERROR(D46/D47,"n/a")</f>
        <v/>
      </c>
      <c r="E56" s="31">
        <f>IFERROR(E46/E47,"n/a")</f>
        <v/>
      </c>
      <c r="F56" s="31">
        <f>IFERROR(F46/F47,"n/a")</f>
        <v/>
      </c>
      <c r="G56" s="69" t="inlineStr">
        <is>
          <t>—</t>
        </is>
      </c>
      <c r="H56" s="69" t="inlineStr">
        <is>
          <t>—</t>
        </is>
      </c>
      <c r="I56" s="69" t="inlineStr">
        <is>
          <t>—</t>
        </is>
      </c>
      <c r="J56" s="69" t="inlineStr">
        <is>
          <t>—</t>
        </is>
      </c>
      <c r="K56" s="69" t="inlineStr">
        <is>
          <t>—</t>
        </is>
      </c>
      <c r="L56" s="69" t="inlineStr">
        <is>
          <t>—</t>
        </is>
      </c>
      <c r="M56" s="69" t="inlineStr">
        <is>
          <t>—</t>
        </is>
      </c>
    </row>
    <row r="58">
      <c r="A58" s="35" t="inlineStr">
        <is>
          <t>「—」＝不適用，該軸在那幾期未揭露 —— ASC 280 對地區／產品別多半只要求年度資訊；與 n/a（該揭露卻查不到）不同。</t>
        </is>
      </c>
    </row>
    <row r="61">
      <c r="A61" s="35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63">
      <c r="A63" s="35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3445000000</v>
      </c>
      <c r="E2" t="inlineStr">
        <is>
          <t>RevenueFromContractWithCustomerExcludingAssessedTax</t>
        </is>
      </c>
      <c r="F2" t="inlineStr">
        <is>
          <t>10-Q</t>
        </is>
      </c>
      <c r="H2" t="inlineStr">
        <is>
          <t>2022-05-04</t>
        </is>
      </c>
      <c r="I2" t="inlineStr">
        <is>
          <t>2021-03-27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3850000000</v>
      </c>
      <c r="E3" t="inlineStr">
        <is>
          <t>RevenueFromContractWithCustomerExcludingAssessedTax</t>
        </is>
      </c>
      <c r="F3" t="inlineStr">
        <is>
          <t>10-Q</t>
        </is>
      </c>
      <c r="H3" t="inlineStr">
        <is>
          <t>2022-08-03</t>
        </is>
      </c>
      <c r="I3" t="inlineStr">
        <is>
          <t>2021-06-26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4313000000</v>
      </c>
      <c r="E4" t="inlineStr">
        <is>
          <t>RevenueFromContractWithCustomerExcludingAssessedTax</t>
        </is>
      </c>
      <c r="F4" t="inlineStr">
        <is>
          <t>10-Q</t>
        </is>
      </c>
      <c r="H4" t="inlineStr">
        <is>
          <t>2022-11-02</t>
        </is>
      </c>
      <c r="I4" t="inlineStr">
        <is>
          <t>2021-09-25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4826000000</v>
      </c>
      <c r="E5" t="inlineStr">
        <is>
          <t>RevenueFromContractWithCustomerExcludingAssessedTax</t>
        </is>
      </c>
      <c r="F5" t="inlineStr">
        <is>
          <t>10-K</t>
        </is>
      </c>
      <c r="H5" t="inlineStr">
        <is>
          <t>2024-01-31</t>
        </is>
      </c>
      <c r="I5" t="inlineStr">
        <is>
          <t>2021-12-25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5887000000</v>
      </c>
      <c r="E6" t="inlineStr">
        <is>
          <t>RevenueFromContractWithCustomerExcludingAssessedTax</t>
        </is>
      </c>
      <c r="F6" t="inlineStr">
        <is>
          <t>10-Q</t>
        </is>
      </c>
      <c r="H6" t="inlineStr">
        <is>
          <t>2023-05-03</t>
        </is>
      </c>
      <c r="I6" t="inlineStr">
        <is>
          <t>2022-03-26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6550000000</v>
      </c>
      <c r="E7" t="inlineStr">
        <is>
          <t>RevenueFromContractWithCustomerExcludingAssessedTax</t>
        </is>
      </c>
      <c r="F7" t="inlineStr">
        <is>
          <t>10-Q</t>
        </is>
      </c>
      <c r="H7" t="inlineStr">
        <is>
          <t>2023-08-02</t>
        </is>
      </c>
      <c r="I7" t="inlineStr">
        <is>
          <t>2022-06-25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5565000000</v>
      </c>
      <c r="E8" t="inlineStr">
        <is>
          <t>RevenueFromContractWithCustomerExcludingAssessedTax</t>
        </is>
      </c>
      <c r="F8" t="inlineStr">
        <is>
          <t>10-Q</t>
        </is>
      </c>
      <c r="H8" t="inlineStr">
        <is>
          <t>2023-11-01</t>
        </is>
      </c>
      <c r="I8" t="inlineStr">
        <is>
          <t>2022-09-24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5599000000</v>
      </c>
      <c r="E9" t="inlineStr">
        <is>
          <t>RevenueFromContractWithCustomerExcludingAssessedTax</t>
        </is>
      </c>
      <c r="F9" t="inlineStr">
        <is>
          <t>10-K</t>
        </is>
      </c>
      <c r="H9" t="inlineStr">
        <is>
          <t>2025-02-05</t>
        </is>
      </c>
      <c r="I9" t="inlineStr">
        <is>
          <t>2022-12-31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5353000000</v>
      </c>
      <c r="E10" t="inlineStr">
        <is>
          <t>RevenueFromContractWithCustomerExcludingAssessedTax</t>
        </is>
      </c>
      <c r="F10" t="inlineStr">
        <is>
          <t>10-Q</t>
        </is>
      </c>
      <c r="H10" t="inlineStr">
        <is>
          <t>2024-05-01</t>
        </is>
      </c>
      <c r="I10" t="inlineStr">
        <is>
          <t>2023-04-01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5359000000</v>
      </c>
      <c r="E11" t="inlineStr">
        <is>
          <t>RevenueFromContractWithCustomerExcludingAssessedTax</t>
        </is>
      </c>
      <c r="F11" t="inlineStr">
        <is>
          <t>10-Q</t>
        </is>
      </c>
      <c r="H11" t="inlineStr">
        <is>
          <t>2024-07-31</t>
        </is>
      </c>
      <c r="I11" t="inlineStr">
        <is>
          <t>2023-07-01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5800000000</v>
      </c>
      <c r="E12" t="inlineStr">
        <is>
          <t>RevenueFromContractWithCustomerExcludingAssessedTax</t>
        </is>
      </c>
      <c r="F12" t="inlineStr">
        <is>
          <t>10-Q</t>
        </is>
      </c>
      <c r="H12" t="inlineStr">
        <is>
          <t>2024-10-30</t>
        </is>
      </c>
      <c r="I12" t="inlineStr">
        <is>
          <t>2023-09-30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6168000000</v>
      </c>
      <c r="E13" t="inlineStr">
        <is>
          <t>RevenueFromContractWithCustomerExcludingAssessedTax</t>
        </is>
      </c>
      <c r="F13" t="inlineStr">
        <is>
          <t>10-K</t>
        </is>
      </c>
      <c r="H13" t="inlineStr">
        <is>
          <t>2026-02-04</t>
        </is>
      </c>
      <c r="I13" t="inlineStr">
        <is>
          <t>2023-12-30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5473000000</v>
      </c>
      <c r="E14" t="inlineStr">
        <is>
          <t>RevenueFromContractWithCustomerExcludingAssessedTax</t>
        </is>
      </c>
      <c r="F14" t="inlineStr">
        <is>
          <t>10-Q</t>
        </is>
      </c>
      <c r="H14" t="inlineStr">
        <is>
          <t>2025-05-07</t>
        </is>
      </c>
      <c r="I14" t="inlineStr">
        <is>
          <t>2024-03-30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5835000000</v>
      </c>
      <c r="E15" t="inlineStr">
        <is>
          <t>RevenueFromContractWithCustomerExcludingAssessedTax</t>
        </is>
      </c>
      <c r="F15" t="inlineStr">
        <is>
          <t>10-Q</t>
        </is>
      </c>
      <c r="H15" t="inlineStr">
        <is>
          <t>2025-08-06</t>
        </is>
      </c>
      <c r="I15" t="inlineStr">
        <is>
          <t>2024-06-29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6819000000</v>
      </c>
      <c r="E16" t="inlineStr">
        <is>
          <t>RevenueFromContractWithCustomerExcludingAssessedTax</t>
        </is>
      </c>
      <c r="F16" t="inlineStr">
        <is>
          <t>10-Q</t>
        </is>
      </c>
      <c r="H16" t="inlineStr">
        <is>
          <t>2025-11-05</t>
        </is>
      </c>
      <c r="I16" t="inlineStr">
        <is>
          <t>2024-09-28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7658000000</v>
      </c>
      <c r="E17" t="inlineStr">
        <is>
          <t>RevenueFromContractWithCustomerExcludingAssessedTax</t>
        </is>
      </c>
      <c r="F17" t="inlineStr">
        <is>
          <t>10-K</t>
        </is>
      </c>
      <c r="H17" t="inlineStr">
        <is>
          <t>2026-02-04</t>
        </is>
      </c>
      <c r="I17" t="inlineStr">
        <is>
          <t>2024-12-28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7438000000</v>
      </c>
      <c r="E18" t="inlineStr">
        <is>
          <t>RevenueFromContractWithCustomerExcludingAssessedTax</t>
        </is>
      </c>
      <c r="F18" t="inlineStr">
        <is>
          <t>10-Q</t>
        </is>
      </c>
      <c r="H18" t="inlineStr">
        <is>
          <t>2026-05-06</t>
        </is>
      </c>
      <c r="I18" t="inlineStr">
        <is>
          <t>2025-03-29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7685000000</v>
      </c>
      <c r="E19" t="inlineStr">
        <is>
          <t>RevenueFromContractWithCustomerExcludingAssessedTax</t>
        </is>
      </c>
      <c r="F19" t="inlineStr">
        <is>
          <t>10-Q</t>
        </is>
      </c>
      <c r="H19" t="inlineStr">
        <is>
          <t>2026-08-05</t>
        </is>
      </c>
      <c r="I19" t="inlineStr">
        <is>
          <t>2025-06-28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9246000000</v>
      </c>
      <c r="E20" t="inlineStr">
        <is>
          <t>RevenueFromContractWithCustomerExcludingAssessedTax</t>
        </is>
      </c>
      <c r="F20" t="inlineStr">
        <is>
          <t>10-Q</t>
        </is>
      </c>
      <c r="H20" t="inlineStr">
        <is>
          <t>2025-11-05</t>
        </is>
      </c>
      <c r="I20" t="inlineStr">
        <is>
          <t>2025-09-27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10270000000</v>
      </c>
      <c r="E21" t="inlineStr">
        <is>
          <t>RevenueFromContractWithCustomerExcludingAssessedTax</t>
        </is>
      </c>
      <c r="F21" t="inlineStr">
        <is>
          <t>10-K</t>
        </is>
      </c>
      <c r="H21" t="inlineStr">
        <is>
          <t>2026-02-04</t>
        </is>
      </c>
      <c r="I21" t="inlineStr">
        <is>
          <t>2025-12-27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10253000000</v>
      </c>
      <c r="E22" t="inlineStr">
        <is>
          <t>RevenueFromContractWithCustomerExcludingAssessedTax</t>
        </is>
      </c>
      <c r="F22" t="inlineStr">
        <is>
          <t>10-Q</t>
        </is>
      </c>
      <c r="H22" t="inlineStr">
        <is>
          <t>2026-05-06</t>
        </is>
      </c>
      <c r="I22" t="inlineStr">
        <is>
          <t>2026-03-28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11536000000</v>
      </c>
      <c r="E23" t="inlineStr">
        <is>
          <t>RevenueFromContractWithCustomerExcludingAssessedTax</t>
        </is>
      </c>
      <c r="F23" t="inlineStr">
        <is>
          <t>10-Q</t>
        </is>
      </c>
      <c r="H23" t="inlineStr">
        <is>
          <t>2026-08-05</t>
        </is>
      </c>
      <c r="I23" t="inlineStr">
        <is>
          <t>2026-06-27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營業成本</t>
        </is>
      </c>
      <c r="B24" t="inlineStr">
        <is>
          <t>Cost of Revenue</t>
        </is>
      </c>
      <c r="C24" t="inlineStr">
        <is>
          <t>FY2021 Q1</t>
        </is>
      </c>
      <c r="D24" t="n">
        <v>1858000000</v>
      </c>
      <c r="E24" t="inlineStr">
        <is>
          <t>CostOfGoodsAndServicesSold</t>
        </is>
      </c>
      <c r="F24" t="inlineStr">
        <is>
          <t>10-Q</t>
        </is>
      </c>
      <c r="H24" t="inlineStr">
        <is>
          <t>2022-05-04</t>
        </is>
      </c>
      <c r="I24" t="inlineStr">
        <is>
          <t>2021-03-27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營業成本</t>
        </is>
      </c>
      <c r="B25" t="inlineStr">
        <is>
          <t>Cost of Revenue</t>
        </is>
      </c>
      <c r="C25" t="inlineStr">
        <is>
          <t>FY2021 Q2</t>
        </is>
      </c>
      <c r="D25" t="n">
        <v>2020000000</v>
      </c>
      <c r="E25" t="inlineStr">
        <is>
          <t>CostOfGoodsAndServicesSold</t>
        </is>
      </c>
      <c r="F25" t="inlineStr">
        <is>
          <t>10-Q</t>
        </is>
      </c>
      <c r="H25" t="inlineStr">
        <is>
          <t>2022-08-03</t>
        </is>
      </c>
      <c r="I25" t="inlineStr">
        <is>
          <t>2021-06-26</t>
        </is>
      </c>
      <c r="J25" t="inlineStr">
        <is>
          <t>USD</t>
        </is>
      </c>
      <c r="K25" t="inlineStr">
        <is>
          <t>財報直接申報值</t>
        </is>
      </c>
    </row>
    <row r="26">
      <c r="A26" t="inlineStr">
        <is>
          <t>營業成本</t>
        </is>
      </c>
      <c r="B26" t="inlineStr">
        <is>
          <t>Cost of Revenue</t>
        </is>
      </c>
      <c r="C26" t="inlineStr">
        <is>
          <t>FY2021 Q3</t>
        </is>
      </c>
      <c r="D26" t="n">
        <v>2227000000</v>
      </c>
      <c r="E26" t="inlineStr">
        <is>
          <t>CostOfGoodsAndServicesSold</t>
        </is>
      </c>
      <c r="F26" t="inlineStr">
        <is>
          <t>10-Q</t>
        </is>
      </c>
      <c r="H26" t="inlineStr">
        <is>
          <t>2022-11-02</t>
        </is>
      </c>
      <c r="I26" t="inlineStr">
        <is>
          <t>2021-09-25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營業成本</t>
        </is>
      </c>
      <c r="B27" t="inlineStr">
        <is>
          <t>Cost of Revenue</t>
        </is>
      </c>
      <c r="C27" t="inlineStr">
        <is>
          <t>FY2021 Q4</t>
        </is>
      </c>
      <c r="D27" t="n">
        <v>2400000000</v>
      </c>
      <c r="E27" t="inlineStr">
        <is>
          <t>CostOfGoodsAndServicesSold</t>
        </is>
      </c>
      <c r="F27" t="inlineStr">
        <is>
          <t>10-K</t>
        </is>
      </c>
      <c r="H27" t="inlineStr">
        <is>
          <t>2024-01-31</t>
        </is>
      </c>
      <c r="I27" t="inlineStr">
        <is>
          <t>2021-12-25</t>
        </is>
      </c>
      <c r="J27" t="inlineStr">
        <is>
          <t>USD</t>
        </is>
      </c>
      <c r="K27" t="inlineStr">
        <is>
          <t>Q4推算＝全年−前三季（或由累計值差分還原）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FY2022 Q1</t>
        </is>
      </c>
      <c r="D28" t="n">
        <v>3069000000</v>
      </c>
      <c r="E28" t="inlineStr">
        <is>
          <t>CostOfGoodsAndServicesSold</t>
        </is>
      </c>
      <c r="F28" t="inlineStr">
        <is>
          <t>10-Q</t>
        </is>
      </c>
      <c r="H28" t="inlineStr">
        <is>
          <t>2023-05-03</t>
        </is>
      </c>
      <c r="I28" t="inlineStr">
        <is>
          <t>2022-03-26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FY2022 Q2</t>
        </is>
      </c>
      <c r="D29" t="n">
        <v>3522000000</v>
      </c>
      <c r="E29" t="inlineStr">
        <is>
          <t>CostOfGoodsAndServicesSold</t>
        </is>
      </c>
      <c r="F29" t="inlineStr">
        <is>
          <t>10-Q</t>
        </is>
      </c>
      <c r="H29" t="inlineStr">
        <is>
          <t>2023-08-02</t>
        </is>
      </c>
      <c r="I29" t="inlineStr">
        <is>
          <t>2022-06-25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FY2022 Q3</t>
        </is>
      </c>
      <c r="D30" t="n">
        <v>3211000000</v>
      </c>
      <c r="E30" t="inlineStr">
        <is>
          <t>CostOfGoodsAndServicesSold</t>
        </is>
      </c>
      <c r="F30" t="inlineStr">
        <is>
          <t>10-Q</t>
        </is>
      </c>
      <c r="H30" t="inlineStr">
        <is>
          <t>2023-11-01</t>
        </is>
      </c>
      <c r="I30" t="inlineStr">
        <is>
          <t>2022-09-24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FY2022 Q4</t>
        </is>
      </c>
      <c r="D31" t="n">
        <v>3196000000</v>
      </c>
      <c r="E31" t="inlineStr">
        <is>
          <t>CostOfGoodsAndServicesSold</t>
        </is>
      </c>
      <c r="F31" t="inlineStr">
        <is>
          <t>10-K</t>
        </is>
      </c>
      <c r="H31" t="inlineStr">
        <is>
          <t>2025-02-05</t>
        </is>
      </c>
      <c r="I31" t="inlineStr">
        <is>
          <t>2022-12-31</t>
        </is>
      </c>
      <c r="J31" t="inlineStr">
        <is>
          <t>USD</t>
        </is>
      </c>
      <c r="K31" t="inlineStr">
        <is>
          <t>Q4推算＝全年−前三季（或由累計值差分還原）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FY2023 Q1</t>
        </is>
      </c>
      <c r="D32" t="n">
        <v>2994000000</v>
      </c>
      <c r="E32" t="inlineStr">
        <is>
          <t>CostOfGoodsAndServicesSold</t>
        </is>
      </c>
      <c r="F32" t="inlineStr">
        <is>
          <t>10-Q</t>
        </is>
      </c>
      <c r="H32" t="inlineStr">
        <is>
          <t>2024-05-01</t>
        </is>
      </c>
      <c r="I32" t="inlineStr">
        <is>
          <t>2023-04-01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FY2023 Q2</t>
        </is>
      </c>
      <c r="D33" t="n">
        <v>2916000000</v>
      </c>
      <c r="E33" t="inlineStr">
        <is>
          <t>CostOfGoodsAndServicesSold</t>
        </is>
      </c>
      <c r="F33" t="inlineStr">
        <is>
          <t>10-Q</t>
        </is>
      </c>
      <c r="H33" t="inlineStr">
        <is>
          <t>2024-07-31</t>
        </is>
      </c>
      <c r="I33" t="inlineStr">
        <is>
          <t>2023-07-01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FY2023 Q3</t>
        </is>
      </c>
      <c r="D34" t="n">
        <v>3053000000</v>
      </c>
      <c r="E34" t="inlineStr">
        <is>
          <t>CostOfGoodsAndServicesSold</t>
        </is>
      </c>
      <c r="F34" t="inlineStr">
        <is>
          <t>10-Q</t>
        </is>
      </c>
      <c r="H34" t="inlineStr">
        <is>
          <t>2024-10-30</t>
        </is>
      </c>
      <c r="I34" t="inlineStr">
        <is>
          <t>2023-09-30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FY2023 Q4</t>
        </is>
      </c>
      <c r="D35" t="n">
        <v>3257000000</v>
      </c>
      <c r="E35" t="inlineStr">
        <is>
          <t>CostOfGoodsAndServicesSold</t>
        </is>
      </c>
      <c r="F35" t="inlineStr">
        <is>
          <t>10-K</t>
        </is>
      </c>
      <c r="H35" t="inlineStr">
        <is>
          <t>2026-02-04</t>
        </is>
      </c>
      <c r="I35" t="inlineStr">
        <is>
          <t>2023-12-30</t>
        </is>
      </c>
      <c r="J35" t="inlineStr">
        <is>
          <t>USD</t>
        </is>
      </c>
      <c r="K35" t="inlineStr">
        <is>
          <t>Q4推算＝全年−前三季（或由累計值差分還原）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FY2024 Q1</t>
        </is>
      </c>
      <c r="D36" t="n">
        <v>2913000000</v>
      </c>
      <c r="E36" t="inlineStr">
        <is>
          <t>CostOfGoodsAndServicesSold</t>
        </is>
      </c>
      <c r="F36" t="inlineStr">
        <is>
          <t>10-Q</t>
        </is>
      </c>
      <c r="H36" t="inlineStr">
        <is>
          <t>2025-05-07</t>
        </is>
      </c>
      <c r="I36" t="inlineStr">
        <is>
          <t>2024-03-30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FY2024 Q2</t>
        </is>
      </c>
      <c r="D37" t="n">
        <v>2971000000</v>
      </c>
      <c r="E37" t="inlineStr">
        <is>
          <t>CostOfGoodsAndServicesSold</t>
        </is>
      </c>
      <c r="F37" t="inlineStr">
        <is>
          <t>10-Q</t>
        </is>
      </c>
      <c r="H37" t="inlineStr">
        <is>
          <t>2025-08-06</t>
        </is>
      </c>
      <c r="I37" t="inlineStr">
        <is>
          <t>2024-06-29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FY2024 Q3</t>
        </is>
      </c>
      <c r="D38" t="n">
        <v>3400000000</v>
      </c>
      <c r="E38" t="inlineStr">
        <is>
          <t>CostOfGoodsAndServicesSold</t>
        </is>
      </c>
      <c r="F38" t="inlineStr">
        <is>
          <t>10-Q</t>
        </is>
      </c>
      <c r="H38" t="inlineStr">
        <is>
          <t>2025-11-05</t>
        </is>
      </c>
      <c r="I38" t="inlineStr">
        <is>
          <t>2024-09-28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FY2024 Q4</t>
        </is>
      </c>
      <c r="D39" t="n">
        <v>3776000000</v>
      </c>
      <c r="E39" t="inlineStr">
        <is>
          <t>CostOfGoodsAndServicesSold</t>
        </is>
      </c>
      <c r="F39" t="inlineStr">
        <is>
          <t>10-K</t>
        </is>
      </c>
      <c r="H39" t="inlineStr">
        <is>
          <t>2026-02-04</t>
        </is>
      </c>
      <c r="I39" t="inlineStr">
        <is>
          <t>2024-12-28</t>
        </is>
      </c>
      <c r="J39" t="inlineStr">
        <is>
          <t>USD</t>
        </is>
      </c>
      <c r="K39" t="inlineStr">
        <is>
          <t>Q4推算＝全年−前三季（或由累計值差分還原）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FY2025 Q1</t>
        </is>
      </c>
      <c r="D40" t="n">
        <v>3702000000</v>
      </c>
      <c r="E40" t="inlineStr">
        <is>
          <t>CostOfGoodsAndServicesSold</t>
        </is>
      </c>
      <c r="F40" t="inlineStr">
        <is>
          <t>10-Q</t>
        </is>
      </c>
      <c r="H40" t="inlineStr">
        <is>
          <t>2026-05-06</t>
        </is>
      </c>
      <c r="I40" t="inlineStr">
        <is>
          <t>2025-03-29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FY2025 Q2</t>
        </is>
      </c>
      <c r="D41" t="n">
        <v>4626000000</v>
      </c>
      <c r="E41" t="inlineStr">
        <is>
          <t>CostOfGoodsAndServicesSold</t>
        </is>
      </c>
      <c r="F41" t="inlineStr">
        <is>
          <t>10-Q</t>
        </is>
      </c>
      <c r="H41" t="inlineStr">
        <is>
          <t>2026-08-05</t>
        </is>
      </c>
      <c r="I41" t="inlineStr">
        <is>
          <t>2025-06-28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FY2025 Q3</t>
        </is>
      </c>
      <c r="D42" t="n">
        <v>4466000000</v>
      </c>
      <c r="E42" t="inlineStr">
        <is>
          <t>CostOfGoodsAndServicesSold</t>
        </is>
      </c>
      <c r="F42" t="inlineStr">
        <is>
          <t>10-Q</t>
        </is>
      </c>
      <c r="H42" t="inlineStr">
        <is>
          <t>2025-11-05</t>
        </is>
      </c>
      <c r="I42" t="inlineStr">
        <is>
          <t>2025-09-27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FY2025 Q4</t>
        </is>
      </c>
      <c r="D43" t="n">
        <v>4693000000</v>
      </c>
      <c r="E43" t="inlineStr">
        <is>
          <t>CostOfGoodsAndServicesSold</t>
        </is>
      </c>
      <c r="F43" t="inlineStr">
        <is>
          <t>10-K</t>
        </is>
      </c>
      <c r="H43" t="inlineStr">
        <is>
          <t>2026-02-04</t>
        </is>
      </c>
      <c r="I43" t="inlineStr">
        <is>
          <t>2025-12-27</t>
        </is>
      </c>
      <c r="J43" t="inlineStr">
        <is>
          <t>USD</t>
        </is>
      </c>
      <c r="K43" t="inlineStr">
        <is>
          <t>Q4推算＝全年−前三季（或由累計值差分還原）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FY2026 Q1</t>
        </is>
      </c>
      <c r="D44" t="n">
        <v>4837000000</v>
      </c>
      <c r="E44" t="inlineStr">
        <is>
          <t>CostOfGoodsAndServicesSold</t>
        </is>
      </c>
      <c r="F44" t="inlineStr">
        <is>
          <t>10-Q</t>
        </is>
      </c>
      <c r="H44" t="inlineStr">
        <is>
          <t>2026-05-06</t>
        </is>
      </c>
      <c r="I44" t="inlineStr">
        <is>
          <t>2026-03-28</t>
        </is>
      </c>
      <c r="J44" t="inlineStr">
        <is>
          <t>USD</t>
        </is>
      </c>
      <c r="K44" t="inlineStr">
        <is>
          <t>財報直接申報值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FY2026 Q2</t>
        </is>
      </c>
      <c r="D45" t="n">
        <v>5333000000</v>
      </c>
      <c r="E45" t="inlineStr">
        <is>
          <t>CostOfGoodsAndServicesSold</t>
        </is>
      </c>
      <c r="F45" t="inlineStr">
        <is>
          <t>10-Q</t>
        </is>
      </c>
      <c r="H45" t="inlineStr">
        <is>
          <t>2026-08-05</t>
        </is>
      </c>
      <c r="I45" t="inlineStr">
        <is>
          <t>2026-06-27</t>
        </is>
      </c>
      <c r="J45" t="inlineStr">
        <is>
          <t>USD</t>
        </is>
      </c>
      <c r="K45" t="inlineStr">
        <is>
          <t>財報直接申報值</t>
        </is>
      </c>
    </row>
    <row r="46">
      <c r="A46" t="inlineStr">
        <is>
          <t>毛利</t>
        </is>
      </c>
      <c r="B46" t="inlineStr">
        <is>
          <t>Gross Profit</t>
        </is>
      </c>
      <c r="C46" t="inlineStr">
        <is>
          <t>FY2021 Q1</t>
        </is>
      </c>
      <c r="D46" t="n">
        <v>1587000000</v>
      </c>
      <c r="E46" t="inlineStr">
        <is>
          <t>GrossProfit</t>
        </is>
      </c>
      <c r="F46" t="inlineStr">
        <is>
          <t>10-Q</t>
        </is>
      </c>
      <c r="H46" t="inlineStr">
        <is>
          <t>2022-05-04</t>
        </is>
      </c>
      <c r="I46" t="inlineStr">
        <is>
          <t>2021-03-27</t>
        </is>
      </c>
      <c r="J46" t="inlineStr">
        <is>
          <t>USD</t>
        </is>
      </c>
      <c r="K46" t="inlineStr">
        <is>
          <t>財報直接申報值</t>
        </is>
      </c>
    </row>
    <row r="47">
      <c r="A47" t="inlineStr">
        <is>
          <t>毛利</t>
        </is>
      </c>
      <c r="B47" t="inlineStr">
        <is>
          <t>Gross Profit</t>
        </is>
      </c>
      <c r="C47" t="inlineStr">
        <is>
          <t>FY2021 Q2</t>
        </is>
      </c>
      <c r="D47" t="n">
        <v>1830000000</v>
      </c>
      <c r="E47" t="inlineStr">
        <is>
          <t>GrossProfit</t>
        </is>
      </c>
      <c r="F47" t="inlineStr">
        <is>
          <t>10-Q</t>
        </is>
      </c>
      <c r="H47" t="inlineStr">
        <is>
          <t>2022-08-03</t>
        </is>
      </c>
      <c r="I47" t="inlineStr">
        <is>
          <t>2021-06-26</t>
        </is>
      </c>
      <c r="J47" t="inlineStr">
        <is>
          <t>USD</t>
        </is>
      </c>
      <c r="K47" t="inlineStr">
        <is>
          <t>財報直接申報值</t>
        </is>
      </c>
    </row>
    <row r="48">
      <c r="A48" t="inlineStr">
        <is>
          <t>毛利</t>
        </is>
      </c>
      <c r="B48" t="inlineStr">
        <is>
          <t>Gross Profit</t>
        </is>
      </c>
      <c r="C48" t="inlineStr">
        <is>
          <t>FY2021 Q3</t>
        </is>
      </c>
      <c r="D48" t="n">
        <v>2086000000</v>
      </c>
      <c r="E48" t="inlineStr">
        <is>
          <t>GrossProfit</t>
        </is>
      </c>
      <c r="F48" t="inlineStr">
        <is>
          <t>10-Q</t>
        </is>
      </c>
      <c r="H48" t="inlineStr">
        <is>
          <t>2022-11-02</t>
        </is>
      </c>
      <c r="I48" t="inlineStr">
        <is>
          <t>2021-09-25</t>
        </is>
      </c>
      <c r="J48" t="inlineStr">
        <is>
          <t>USD</t>
        </is>
      </c>
      <c r="K48" t="inlineStr">
        <is>
          <t>財報直接申報值</t>
        </is>
      </c>
    </row>
    <row r="49">
      <c r="A49" t="inlineStr">
        <is>
          <t>毛利</t>
        </is>
      </c>
      <c r="B49" t="inlineStr">
        <is>
          <t>Gross Profit</t>
        </is>
      </c>
      <c r="C49" t="inlineStr">
        <is>
          <t>FY2021 Q4</t>
        </is>
      </c>
      <c r="D49" t="n">
        <v>2426000000</v>
      </c>
      <c r="E49" t="inlineStr">
        <is>
          <t>GrossProfit</t>
        </is>
      </c>
      <c r="F49" t="inlineStr">
        <is>
          <t>10-K</t>
        </is>
      </c>
      <c r="H49" t="inlineStr">
        <is>
          <t>2024-01-31</t>
        </is>
      </c>
      <c r="I49" t="inlineStr">
        <is>
          <t>2021-12-25</t>
        </is>
      </c>
      <c r="J49" t="inlineStr">
        <is>
          <t>USD</t>
        </is>
      </c>
      <c r="K49" t="inlineStr">
        <is>
          <t>Q4推算＝全年−前三季（或由累計值差分還原）</t>
        </is>
      </c>
    </row>
    <row r="50">
      <c r="A50" t="inlineStr">
        <is>
          <t>毛利</t>
        </is>
      </c>
      <c r="B50" t="inlineStr">
        <is>
          <t>Gross Profit</t>
        </is>
      </c>
      <c r="C50" t="inlineStr">
        <is>
          <t>FY2022 Q1</t>
        </is>
      </c>
      <c r="D50" t="n">
        <v>2818000000</v>
      </c>
      <c r="E50" t="inlineStr">
        <is>
          <t>GrossProfit</t>
        </is>
      </c>
      <c r="F50" t="inlineStr">
        <is>
          <t>10-Q</t>
        </is>
      </c>
      <c r="H50" t="inlineStr">
        <is>
          <t>2023-05-03</t>
        </is>
      </c>
      <c r="I50" t="inlineStr">
        <is>
          <t>2022-03-26</t>
        </is>
      </c>
      <c r="J50" t="inlineStr">
        <is>
          <t>USD</t>
        </is>
      </c>
      <c r="K50" t="inlineStr">
        <is>
          <t>財報直接申報值</t>
        </is>
      </c>
    </row>
    <row r="51">
      <c r="A51" t="inlineStr">
        <is>
          <t>毛利</t>
        </is>
      </c>
      <c r="B51" t="inlineStr">
        <is>
          <t>Gross Profit</t>
        </is>
      </c>
      <c r="C51" t="inlineStr">
        <is>
          <t>FY2022 Q2</t>
        </is>
      </c>
      <c r="D51" t="n">
        <v>3028000000</v>
      </c>
      <c r="E51" t="inlineStr">
        <is>
          <t>GrossProfit</t>
        </is>
      </c>
      <c r="F51" t="inlineStr">
        <is>
          <t>10-Q</t>
        </is>
      </c>
      <c r="H51" t="inlineStr">
        <is>
          <t>2023-08-02</t>
        </is>
      </c>
      <c r="I51" t="inlineStr">
        <is>
          <t>2022-06-25</t>
        </is>
      </c>
      <c r="J51" t="inlineStr">
        <is>
          <t>USD</t>
        </is>
      </c>
      <c r="K51" t="inlineStr">
        <is>
          <t>財報直接申報值</t>
        </is>
      </c>
    </row>
    <row r="52">
      <c r="A52" t="inlineStr">
        <is>
          <t>毛利</t>
        </is>
      </c>
      <c r="B52" t="inlineStr">
        <is>
          <t>Gross Profit</t>
        </is>
      </c>
      <c r="C52" t="inlineStr">
        <is>
          <t>FY2022 Q3</t>
        </is>
      </c>
      <c r="D52" t="n">
        <v>2354000000</v>
      </c>
      <c r="E52" t="inlineStr">
        <is>
          <t>GrossProfit</t>
        </is>
      </c>
      <c r="F52" t="inlineStr">
        <is>
          <t>10-Q</t>
        </is>
      </c>
      <c r="H52" t="inlineStr">
        <is>
          <t>2023-11-01</t>
        </is>
      </c>
      <c r="I52" t="inlineStr">
        <is>
          <t>2022-09-24</t>
        </is>
      </c>
      <c r="J52" t="inlineStr">
        <is>
          <t>USD</t>
        </is>
      </c>
      <c r="K52" t="inlineStr">
        <is>
          <t>財報直接申報值</t>
        </is>
      </c>
    </row>
    <row r="53">
      <c r="A53" t="inlineStr">
        <is>
          <t>毛利</t>
        </is>
      </c>
      <c r="B53" t="inlineStr">
        <is>
          <t>Gross Profit</t>
        </is>
      </c>
      <c r="C53" t="inlineStr">
        <is>
          <t>FY2022 Q4</t>
        </is>
      </c>
      <c r="D53" t="n">
        <v>2403000000</v>
      </c>
      <c r="E53" t="inlineStr">
        <is>
          <t>GrossProfit</t>
        </is>
      </c>
      <c r="F53" t="inlineStr">
        <is>
          <t>10-K</t>
        </is>
      </c>
      <c r="H53" t="inlineStr">
        <is>
          <t>2025-02-05</t>
        </is>
      </c>
      <c r="I53" t="inlineStr">
        <is>
          <t>2022-12-31</t>
        </is>
      </c>
      <c r="J53" t="inlineStr">
        <is>
          <t>USD</t>
        </is>
      </c>
      <c r="K53" t="inlineStr">
        <is>
          <t>Q4推算＝全年−前三季（或由累計值差分還原）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FY2023 Q1</t>
        </is>
      </c>
      <c r="D54" t="n">
        <v>2359000000</v>
      </c>
      <c r="E54" t="inlineStr">
        <is>
          <t>GrossProfit</t>
        </is>
      </c>
      <c r="F54" t="inlineStr">
        <is>
          <t>10-Q</t>
        </is>
      </c>
      <c r="H54" t="inlineStr">
        <is>
          <t>2024-05-01</t>
        </is>
      </c>
      <c r="I54" t="inlineStr">
        <is>
          <t>2023-04-01</t>
        </is>
      </c>
      <c r="J54" t="inlineStr">
        <is>
          <t>USD</t>
        </is>
      </c>
      <c r="K54" t="inlineStr">
        <is>
          <t>財報直接申報值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FY2023 Q2</t>
        </is>
      </c>
      <c r="D55" t="n">
        <v>2443000000</v>
      </c>
      <c r="E55" t="inlineStr">
        <is>
          <t>GrossProfit</t>
        </is>
      </c>
      <c r="F55" t="inlineStr">
        <is>
          <t>10-Q</t>
        </is>
      </c>
      <c r="H55" t="inlineStr">
        <is>
          <t>2024-07-31</t>
        </is>
      </c>
      <c r="I55" t="inlineStr">
        <is>
          <t>2023-07-01</t>
        </is>
      </c>
      <c r="J55" t="inlineStr">
        <is>
          <t>USD</t>
        </is>
      </c>
      <c r="K55" t="inlineStr">
        <is>
          <t>財報直接申報值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FY2023 Q3</t>
        </is>
      </c>
      <c r="D56" t="n">
        <v>2747000000</v>
      </c>
      <c r="E56" t="inlineStr">
        <is>
          <t>GrossProfit</t>
        </is>
      </c>
      <c r="F56" t="inlineStr">
        <is>
          <t>10-Q</t>
        </is>
      </c>
      <c r="H56" t="inlineStr">
        <is>
          <t>2024-10-30</t>
        </is>
      </c>
      <c r="I56" t="inlineStr">
        <is>
          <t>2023-09-30</t>
        </is>
      </c>
      <c r="J56" t="inlineStr">
        <is>
          <t>USD</t>
        </is>
      </c>
      <c r="K56" t="inlineStr">
        <is>
          <t>財報直接申報值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FY2023 Q4</t>
        </is>
      </c>
      <c r="D57" t="n">
        <v>2911000000</v>
      </c>
      <c r="E57" t="inlineStr">
        <is>
          <t>GrossProfit</t>
        </is>
      </c>
      <c r="F57" t="inlineStr">
        <is>
          <t>10-K</t>
        </is>
      </c>
      <c r="H57" t="inlineStr">
        <is>
          <t>2026-02-04</t>
        </is>
      </c>
      <c r="I57" t="inlineStr">
        <is>
          <t>2023-12-30</t>
        </is>
      </c>
      <c r="J57" t="inlineStr">
        <is>
          <t>USD</t>
        </is>
      </c>
      <c r="K57" t="inlineStr">
        <is>
          <t>Q4推算＝全年−前三季（或由累計值差分還原）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FY2024 Q1</t>
        </is>
      </c>
      <c r="D58" t="n">
        <v>2560000000</v>
      </c>
      <c r="E58" t="inlineStr">
        <is>
          <t>GrossProfit</t>
        </is>
      </c>
      <c r="F58" t="inlineStr">
        <is>
          <t>10-Q</t>
        </is>
      </c>
      <c r="H58" t="inlineStr">
        <is>
          <t>2025-05-07</t>
        </is>
      </c>
      <c r="I58" t="inlineStr">
        <is>
          <t>2024-03-30</t>
        </is>
      </c>
      <c r="J58" t="inlineStr">
        <is>
          <t>USD</t>
        </is>
      </c>
      <c r="K58" t="inlineStr">
        <is>
          <t>財報直接申報值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FY2024 Q2</t>
        </is>
      </c>
      <c r="D59" t="n">
        <v>2864000000</v>
      </c>
      <c r="E59" t="inlineStr">
        <is>
          <t>GrossProfit</t>
        </is>
      </c>
      <c r="F59" t="inlineStr">
        <is>
          <t>10-Q</t>
        </is>
      </c>
      <c r="H59" t="inlineStr">
        <is>
          <t>2025-08-06</t>
        </is>
      </c>
      <c r="I59" t="inlineStr">
        <is>
          <t>2024-06-29</t>
        </is>
      </c>
      <c r="J59" t="inlineStr">
        <is>
          <t>USD</t>
        </is>
      </c>
      <c r="K59" t="inlineStr">
        <is>
          <t>財報直接申報值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FY2024 Q3</t>
        </is>
      </c>
      <c r="D60" t="n">
        <v>3419000000</v>
      </c>
      <c r="E60" t="inlineStr">
        <is>
          <t>GrossProfit</t>
        </is>
      </c>
      <c r="F60" t="inlineStr">
        <is>
          <t>10-Q</t>
        </is>
      </c>
      <c r="H60" t="inlineStr">
        <is>
          <t>2025-11-05</t>
        </is>
      </c>
      <c r="I60" t="inlineStr">
        <is>
          <t>2024-09-28</t>
        </is>
      </c>
      <c r="J60" t="inlineStr">
        <is>
          <t>USD</t>
        </is>
      </c>
      <c r="K60" t="inlineStr">
        <is>
          <t>財報直接申報值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FY2024 Q4</t>
        </is>
      </c>
      <c r="D61" t="n">
        <v>3882000000</v>
      </c>
      <c r="E61" t="inlineStr">
        <is>
          <t>GrossProfit</t>
        </is>
      </c>
      <c r="F61" t="inlineStr">
        <is>
          <t>10-K</t>
        </is>
      </c>
      <c r="H61" t="inlineStr">
        <is>
          <t>2026-02-04</t>
        </is>
      </c>
      <c r="I61" t="inlineStr">
        <is>
          <t>2024-12-28</t>
        </is>
      </c>
      <c r="J61" t="inlineStr">
        <is>
          <t>USD</t>
        </is>
      </c>
      <c r="K61" t="inlineStr">
        <is>
          <t>Q4推算＝全年−前三季（或由累計值差分還原）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FY2025 Q1</t>
        </is>
      </c>
      <c r="D62" t="n">
        <v>3736000000</v>
      </c>
      <c r="E62" t="inlineStr">
        <is>
          <t>GrossProfit</t>
        </is>
      </c>
      <c r="F62" t="inlineStr">
        <is>
          <t>10-Q</t>
        </is>
      </c>
      <c r="H62" t="inlineStr">
        <is>
          <t>2026-05-06</t>
        </is>
      </c>
      <c r="I62" t="inlineStr">
        <is>
          <t>2025-03-29</t>
        </is>
      </c>
      <c r="J62" t="inlineStr">
        <is>
          <t>USD</t>
        </is>
      </c>
      <c r="K62" t="inlineStr">
        <is>
          <t>財報直接申報值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FY2025 Q2</t>
        </is>
      </c>
      <c r="D63" t="n">
        <v>3059000000</v>
      </c>
      <c r="E63" t="inlineStr">
        <is>
          <t>GrossProfit</t>
        </is>
      </c>
      <c r="F63" t="inlineStr">
        <is>
          <t>10-Q</t>
        </is>
      </c>
      <c r="H63" t="inlineStr">
        <is>
          <t>2026-08-05</t>
        </is>
      </c>
      <c r="I63" t="inlineStr">
        <is>
          <t>2025-06-28</t>
        </is>
      </c>
      <c r="J63" t="inlineStr">
        <is>
          <t>USD</t>
        </is>
      </c>
      <c r="K63" t="inlineStr">
        <is>
          <t>財報直接申報值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FY2025 Q3</t>
        </is>
      </c>
      <c r="D64" t="n">
        <v>4780000000</v>
      </c>
      <c r="E64" t="inlineStr">
        <is>
          <t>GrossProfit</t>
        </is>
      </c>
      <c r="F64" t="inlineStr">
        <is>
          <t>10-Q</t>
        </is>
      </c>
      <c r="H64" t="inlineStr">
        <is>
          <t>2025-11-05</t>
        </is>
      </c>
      <c r="I64" t="inlineStr">
        <is>
          <t>2025-09-27</t>
        </is>
      </c>
      <c r="J64" t="inlineStr">
        <is>
          <t>USD</t>
        </is>
      </c>
      <c r="K64" t="inlineStr">
        <is>
          <t>財報直接申報值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FY2025 Q4</t>
        </is>
      </c>
      <c r="D65" t="n">
        <v>5577000000</v>
      </c>
      <c r="E65" t="inlineStr">
        <is>
          <t>GrossProfit</t>
        </is>
      </c>
      <c r="F65" t="inlineStr">
        <is>
          <t>10-K</t>
        </is>
      </c>
      <c r="H65" t="inlineStr">
        <is>
          <t>2026-02-04</t>
        </is>
      </c>
      <c r="I65" t="inlineStr">
        <is>
          <t>2025-12-27</t>
        </is>
      </c>
      <c r="J65" t="inlineStr">
        <is>
          <t>USD</t>
        </is>
      </c>
      <c r="K65" t="inlineStr">
        <is>
          <t>Q4推算＝全年−前三季（或由累計值差分還原）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FY2026 Q1</t>
        </is>
      </c>
      <c r="D66" t="n">
        <v>5416000000</v>
      </c>
      <c r="E66" t="inlineStr">
        <is>
          <t>GrossProfit</t>
        </is>
      </c>
      <c r="F66" t="inlineStr">
        <is>
          <t>10-Q</t>
        </is>
      </c>
      <c r="H66" t="inlineStr">
        <is>
          <t>2026-05-06</t>
        </is>
      </c>
      <c r="I66" t="inlineStr">
        <is>
          <t>2026-03-28</t>
        </is>
      </c>
      <c r="J66" t="inlineStr">
        <is>
          <t>USD</t>
        </is>
      </c>
      <c r="K66" t="inlineStr">
        <is>
          <t>財報直接申報值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FY2026 Q2</t>
        </is>
      </c>
      <c r="D67" t="n">
        <v>6203000000</v>
      </c>
      <c r="E67" t="inlineStr">
        <is>
          <t>GrossProfit</t>
        </is>
      </c>
      <c r="F67" t="inlineStr">
        <is>
          <t>10-Q</t>
        </is>
      </c>
      <c r="H67" t="inlineStr">
        <is>
          <t>2026-08-05</t>
        </is>
      </c>
      <c r="I67" t="inlineStr">
        <is>
          <t>2026-06-27</t>
        </is>
      </c>
      <c r="J67" t="inlineStr">
        <is>
          <t>USD</t>
        </is>
      </c>
      <c r="K67" t="inlineStr">
        <is>
          <t>財報直接申報值</t>
        </is>
      </c>
    </row>
    <row r="68">
      <c r="A68" t="inlineStr">
        <is>
          <t>研發費用</t>
        </is>
      </c>
      <c r="B68" t="inlineStr">
        <is>
          <t>R&amp;D Expense</t>
        </is>
      </c>
      <c r="C68" t="inlineStr">
        <is>
          <t>FY2021 Q1</t>
        </is>
      </c>
      <c r="D68" t="n">
        <v>610000000</v>
      </c>
      <c r="E68" t="inlineStr">
        <is>
          <t>ResearchAndDevelopmentExpense</t>
        </is>
      </c>
      <c r="F68" t="inlineStr">
        <is>
          <t>10-Q</t>
        </is>
      </c>
      <c r="H68" t="inlineStr">
        <is>
          <t>2022-05-04</t>
        </is>
      </c>
      <c r="I68" t="inlineStr">
        <is>
          <t>2021-03-27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研發費用</t>
        </is>
      </c>
      <c r="B69" t="inlineStr">
        <is>
          <t>R&amp;D Expense</t>
        </is>
      </c>
      <c r="C69" t="inlineStr">
        <is>
          <t>FY2021 Q2</t>
        </is>
      </c>
      <c r="D69" t="n">
        <v>659000000</v>
      </c>
      <c r="E69" t="inlineStr">
        <is>
          <t>ResearchAndDevelopmentExpense</t>
        </is>
      </c>
      <c r="F69" t="inlineStr">
        <is>
          <t>10-Q</t>
        </is>
      </c>
      <c r="H69" t="inlineStr">
        <is>
          <t>2022-08-03</t>
        </is>
      </c>
      <c r="I69" t="inlineStr">
        <is>
          <t>2021-06-26</t>
        </is>
      </c>
      <c r="J69" t="inlineStr">
        <is>
          <t>USD</t>
        </is>
      </c>
      <c r="K69" t="inlineStr">
        <is>
          <t>財報直接申報值</t>
        </is>
      </c>
    </row>
    <row r="70">
      <c r="A70" t="inlineStr">
        <is>
          <t>研發費用</t>
        </is>
      </c>
      <c r="B70" t="inlineStr">
        <is>
          <t>R&amp;D Expense</t>
        </is>
      </c>
      <c r="C70" t="inlineStr">
        <is>
          <t>FY2021 Q3</t>
        </is>
      </c>
      <c r="D70" t="n">
        <v>765000000</v>
      </c>
      <c r="E70" t="inlineStr">
        <is>
          <t>ResearchAndDevelopmentExpense</t>
        </is>
      </c>
      <c r="F70" t="inlineStr">
        <is>
          <t>10-Q</t>
        </is>
      </c>
      <c r="H70" t="inlineStr">
        <is>
          <t>2022-11-02</t>
        </is>
      </c>
      <c r="I70" t="inlineStr">
        <is>
          <t>2021-09-25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研發費用</t>
        </is>
      </c>
      <c r="B71" t="inlineStr">
        <is>
          <t>R&amp;D Expense</t>
        </is>
      </c>
      <c r="C71" t="inlineStr">
        <is>
          <t>FY2021 Q4</t>
        </is>
      </c>
      <c r="D71" t="n">
        <v>811000000</v>
      </c>
      <c r="E71" t="inlineStr">
        <is>
          <t>ResearchAndDevelopmentExpense</t>
        </is>
      </c>
      <c r="F71" t="inlineStr">
        <is>
          <t>10-K</t>
        </is>
      </c>
      <c r="H71" t="inlineStr">
        <is>
          <t>2024-01-31</t>
        </is>
      </c>
      <c r="I71" t="inlineStr">
        <is>
          <t>2021-12-25</t>
        </is>
      </c>
      <c r="J71" t="inlineStr">
        <is>
          <t>USD</t>
        </is>
      </c>
      <c r="K71" t="inlineStr">
        <is>
          <t>Q4推算＝全年−前三季（或由累計值差分還原）</t>
        </is>
      </c>
    </row>
    <row r="72">
      <c r="A72" t="inlineStr">
        <is>
          <t>研發費用</t>
        </is>
      </c>
      <c r="B72" t="inlineStr">
        <is>
          <t>R&amp;D Expense</t>
        </is>
      </c>
      <c r="C72" t="inlineStr">
        <is>
          <t>FY2022 Q1</t>
        </is>
      </c>
      <c r="D72" t="n">
        <v>1060000000</v>
      </c>
      <c r="E72" t="inlineStr">
        <is>
          <t>ResearchAndDevelopmentExpense</t>
        </is>
      </c>
      <c r="F72" t="inlineStr">
        <is>
          <t>10-Q</t>
        </is>
      </c>
      <c r="H72" t="inlineStr">
        <is>
          <t>2023-05-03</t>
        </is>
      </c>
      <c r="I72" t="inlineStr">
        <is>
          <t>2022-03-26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研發費用</t>
        </is>
      </c>
      <c r="B73" t="inlineStr">
        <is>
          <t>R&amp;D Expense</t>
        </is>
      </c>
      <c r="C73" t="inlineStr">
        <is>
          <t>FY2022 Q2</t>
        </is>
      </c>
      <c r="D73" t="n">
        <v>1300000000</v>
      </c>
      <c r="E73" t="inlineStr">
        <is>
          <t>ResearchAndDevelopmentExpense</t>
        </is>
      </c>
      <c r="F73" t="inlineStr">
        <is>
          <t>10-Q</t>
        </is>
      </c>
      <c r="H73" t="inlineStr">
        <is>
          <t>2023-08-02</t>
        </is>
      </c>
      <c r="I73" t="inlineStr">
        <is>
          <t>2022-06-25</t>
        </is>
      </c>
      <c r="J73" t="inlineStr">
        <is>
          <t>USD</t>
        </is>
      </c>
      <c r="K73" t="inlineStr">
        <is>
          <t>財報直接申報值</t>
        </is>
      </c>
    </row>
    <row r="74">
      <c r="A74" t="inlineStr">
        <is>
          <t>研發費用</t>
        </is>
      </c>
      <c r="B74" t="inlineStr">
        <is>
          <t>R&amp;D Expense</t>
        </is>
      </c>
      <c r="C74" t="inlineStr">
        <is>
          <t>FY2022 Q3</t>
        </is>
      </c>
      <c r="D74" t="n">
        <v>1279000000</v>
      </c>
      <c r="E74" t="inlineStr">
        <is>
          <t>ResearchAndDevelopmentExpense</t>
        </is>
      </c>
      <c r="F74" t="inlineStr">
        <is>
          <t>10-Q</t>
        </is>
      </c>
      <c r="H74" t="inlineStr">
        <is>
          <t>2023-11-01</t>
        </is>
      </c>
      <c r="I74" t="inlineStr">
        <is>
          <t>2022-09-24</t>
        </is>
      </c>
      <c r="J74" t="inlineStr">
        <is>
          <t>USD</t>
        </is>
      </c>
      <c r="K74" t="inlineStr">
        <is>
          <t>財報直接申報值</t>
        </is>
      </c>
    </row>
    <row r="75">
      <c r="A75" t="inlineStr">
        <is>
          <t>研發費用</t>
        </is>
      </c>
      <c r="B75" t="inlineStr">
        <is>
          <t>R&amp;D Expense</t>
        </is>
      </c>
      <c r="C75" t="inlineStr">
        <is>
          <t>FY2022 Q4</t>
        </is>
      </c>
      <c r="D75" t="n">
        <v>1366000000</v>
      </c>
      <c r="E75" t="inlineStr">
        <is>
          <t>ResearchAndDevelopmentExpense</t>
        </is>
      </c>
      <c r="F75" t="inlineStr">
        <is>
          <t>10-K</t>
        </is>
      </c>
      <c r="H75" t="inlineStr">
        <is>
          <t>2025-02-05</t>
        </is>
      </c>
      <c r="I75" t="inlineStr">
        <is>
          <t>2022-12-31</t>
        </is>
      </c>
      <c r="J75" t="inlineStr">
        <is>
          <t>USD</t>
        </is>
      </c>
      <c r="K75" t="inlineStr">
        <is>
          <t>Q4推算＝全年−前三季（或由累計值差分還原）</t>
        </is>
      </c>
    </row>
    <row r="76">
      <c r="A76" t="inlineStr">
        <is>
          <t>研發費用</t>
        </is>
      </c>
      <c r="B76" t="inlineStr">
        <is>
          <t>R&amp;D Expense</t>
        </is>
      </c>
      <c r="C76" t="inlineStr">
        <is>
          <t>FY2023 Q1</t>
        </is>
      </c>
      <c r="D76" t="n">
        <v>1411000000</v>
      </c>
      <c r="E76" t="inlineStr">
        <is>
          <t>ResearchAndDevelopmentExpense</t>
        </is>
      </c>
      <c r="F76" t="inlineStr">
        <is>
          <t>10-Q</t>
        </is>
      </c>
      <c r="H76" t="inlineStr">
        <is>
          <t>2024-05-01</t>
        </is>
      </c>
      <c r="I76" t="inlineStr">
        <is>
          <t>2023-04-01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研發費用</t>
        </is>
      </c>
      <c r="B77" t="inlineStr">
        <is>
          <t>R&amp;D Expense</t>
        </is>
      </c>
      <c r="C77" t="inlineStr">
        <is>
          <t>FY2023 Q2</t>
        </is>
      </c>
      <c r="D77" t="n">
        <v>1443000000</v>
      </c>
      <c r="E77" t="inlineStr">
        <is>
          <t>ResearchAndDevelopmentExpense</t>
        </is>
      </c>
      <c r="F77" t="inlineStr">
        <is>
          <t>10-Q</t>
        </is>
      </c>
      <c r="H77" t="inlineStr">
        <is>
          <t>2024-07-31</t>
        </is>
      </c>
      <c r="I77" t="inlineStr">
        <is>
          <t>2023-07-01</t>
        </is>
      </c>
      <c r="J77" t="inlineStr">
        <is>
          <t>USD</t>
        </is>
      </c>
      <c r="K77" t="inlineStr">
        <is>
          <t>財報直接申報值</t>
        </is>
      </c>
    </row>
    <row r="78">
      <c r="A78" t="inlineStr">
        <is>
          <t>研發費用</t>
        </is>
      </c>
      <c r="B78" t="inlineStr">
        <is>
          <t>R&amp;D Expense</t>
        </is>
      </c>
      <c r="C78" t="inlineStr">
        <is>
          <t>FY2023 Q3</t>
        </is>
      </c>
      <c r="D78" t="n">
        <v>1507000000</v>
      </c>
      <c r="E78" t="inlineStr">
        <is>
          <t>ResearchAndDevelopmentExpense</t>
        </is>
      </c>
      <c r="F78" t="inlineStr">
        <is>
          <t>10-Q</t>
        </is>
      </c>
      <c r="H78" t="inlineStr">
        <is>
          <t>2024-10-30</t>
        </is>
      </c>
      <c r="I78" t="inlineStr">
        <is>
          <t>2023-09-30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研發費用</t>
        </is>
      </c>
      <c r="B79" t="inlineStr">
        <is>
          <t>R&amp;D Expense</t>
        </is>
      </c>
      <c r="C79" t="inlineStr">
        <is>
          <t>FY2023 Q4</t>
        </is>
      </c>
      <c r="D79" t="n">
        <v>1511000000</v>
      </c>
      <c r="E79" t="inlineStr">
        <is>
          <t>ResearchAndDevelopmentExpense</t>
        </is>
      </c>
      <c r="F79" t="inlineStr">
        <is>
          <t>10-K</t>
        </is>
      </c>
      <c r="H79" t="inlineStr">
        <is>
          <t>2026-02-04</t>
        </is>
      </c>
      <c r="I79" t="inlineStr">
        <is>
          <t>2023-12-30</t>
        </is>
      </c>
      <c r="J79" t="inlineStr">
        <is>
          <t>USD</t>
        </is>
      </c>
      <c r="K79" t="inlineStr">
        <is>
          <t>Q4推算＝全年−前三季（或由累計值差分還原）</t>
        </is>
      </c>
    </row>
    <row r="80">
      <c r="A80" t="inlineStr">
        <is>
          <t>研發費用</t>
        </is>
      </c>
      <c r="B80" t="inlineStr">
        <is>
          <t>R&amp;D Expense</t>
        </is>
      </c>
      <c r="C80" t="inlineStr">
        <is>
          <t>FY2024 Q1</t>
        </is>
      </c>
      <c r="D80" t="n">
        <v>1525000000</v>
      </c>
      <c r="E80" t="inlineStr">
        <is>
          <t>ResearchAndDevelopmentExpense</t>
        </is>
      </c>
      <c r="F80" t="inlineStr">
        <is>
          <t>10-Q</t>
        </is>
      </c>
      <c r="H80" t="inlineStr">
        <is>
          <t>2025-05-07</t>
        </is>
      </c>
      <c r="I80" t="inlineStr">
        <is>
          <t>2024-03-30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研發費用</t>
        </is>
      </c>
      <c r="B81" t="inlineStr">
        <is>
          <t>R&amp;D Expense</t>
        </is>
      </c>
      <c r="C81" t="inlineStr">
        <is>
          <t>FY2024 Q2</t>
        </is>
      </c>
      <c r="D81" t="n">
        <v>1583000000</v>
      </c>
      <c r="E81" t="inlineStr">
        <is>
          <t>ResearchAndDevelopmentExpense</t>
        </is>
      </c>
      <c r="F81" t="inlineStr">
        <is>
          <t>10-Q</t>
        </is>
      </c>
      <c r="H81" t="inlineStr">
        <is>
          <t>2025-08-06</t>
        </is>
      </c>
      <c r="I81" t="inlineStr">
        <is>
          <t>2024-06-29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研發費用</t>
        </is>
      </c>
      <c r="B82" t="inlineStr">
        <is>
          <t>R&amp;D Expense</t>
        </is>
      </c>
      <c r="C82" t="inlineStr">
        <is>
          <t>FY2024 Q3</t>
        </is>
      </c>
      <c r="D82" t="n">
        <v>1636000000</v>
      </c>
      <c r="E82" t="inlineStr">
        <is>
          <t>ResearchAndDevelopmentExpense</t>
        </is>
      </c>
      <c r="F82" t="inlineStr">
        <is>
          <t>10-Q</t>
        </is>
      </c>
      <c r="H82" t="inlineStr">
        <is>
          <t>2025-11-05</t>
        </is>
      </c>
      <c r="I82" t="inlineStr">
        <is>
          <t>2024-09-28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研發費用</t>
        </is>
      </c>
      <c r="B83" t="inlineStr">
        <is>
          <t>R&amp;D Expense</t>
        </is>
      </c>
      <c r="C83" t="inlineStr">
        <is>
          <t>FY2024 Q4</t>
        </is>
      </c>
      <c r="D83" t="n">
        <v>1712000000</v>
      </c>
      <c r="E83" t="inlineStr">
        <is>
          <t>ResearchAndDevelopmentExpense</t>
        </is>
      </c>
      <c r="F83" t="inlineStr">
        <is>
          <t>10-K</t>
        </is>
      </c>
      <c r="H83" t="inlineStr">
        <is>
          <t>2026-02-04</t>
        </is>
      </c>
      <c r="I83" t="inlineStr">
        <is>
          <t>2024-12-28</t>
        </is>
      </c>
      <c r="J83" t="inlineStr">
        <is>
          <t>USD</t>
        </is>
      </c>
      <c r="K83" t="inlineStr">
        <is>
          <t>Q4推算＝全年−前三季（或由累計值差分還原）</t>
        </is>
      </c>
    </row>
    <row r="84">
      <c r="A84" t="inlineStr">
        <is>
          <t>研發費用</t>
        </is>
      </c>
      <c r="B84" t="inlineStr">
        <is>
          <t>R&amp;D Expense</t>
        </is>
      </c>
      <c r="C84" t="inlineStr">
        <is>
          <t>FY2025 Q1</t>
        </is>
      </c>
      <c r="D84" t="n">
        <v>1728000000</v>
      </c>
      <c r="E84" t="inlineStr">
        <is>
          <t>ResearchAndDevelopmentExpense</t>
        </is>
      </c>
      <c r="F84" t="inlineStr">
        <is>
          <t>10-Q</t>
        </is>
      </c>
      <c r="H84" t="inlineStr">
        <is>
          <t>2026-05-06</t>
        </is>
      </c>
      <c r="I84" t="inlineStr">
        <is>
          <t>2025-03-29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研發費用</t>
        </is>
      </c>
      <c r="B85" t="inlineStr">
        <is>
          <t>R&amp;D Expense</t>
        </is>
      </c>
      <c r="C85" t="inlineStr">
        <is>
          <t>FY2025 Q2</t>
        </is>
      </c>
      <c r="D85" t="n">
        <v>1894000000</v>
      </c>
      <c r="E85" t="inlineStr">
        <is>
          <t>ResearchAndDevelopmentExpense</t>
        </is>
      </c>
      <c r="F85" t="inlineStr">
        <is>
          <t>10-Q</t>
        </is>
      </c>
      <c r="H85" t="inlineStr">
        <is>
          <t>2026-08-05</t>
        </is>
      </c>
      <c r="I85" t="inlineStr">
        <is>
          <t>2025-06-28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研發費用</t>
        </is>
      </c>
      <c r="B86" t="inlineStr">
        <is>
          <t>R&amp;D Expense</t>
        </is>
      </c>
      <c r="C86" t="inlineStr">
        <is>
          <t>FY2025 Q3</t>
        </is>
      </c>
      <c r="D86" t="n">
        <v>2139000000</v>
      </c>
      <c r="E86" t="inlineStr">
        <is>
          <t>ResearchAndDevelopmentExpense</t>
        </is>
      </c>
      <c r="F86" t="inlineStr">
        <is>
          <t>10-Q</t>
        </is>
      </c>
      <c r="H86" t="inlineStr">
        <is>
          <t>2025-11-05</t>
        </is>
      </c>
      <c r="I86" t="inlineStr">
        <is>
          <t>2025-09-27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研發費用</t>
        </is>
      </c>
      <c r="B87" t="inlineStr">
        <is>
          <t>R&amp;D Expense</t>
        </is>
      </c>
      <c r="C87" t="inlineStr">
        <is>
          <t>FY2025 Q4</t>
        </is>
      </c>
      <c r="D87" t="n">
        <v>2330000000</v>
      </c>
      <c r="E87" t="inlineStr">
        <is>
          <t>ResearchAndDevelopmentExpense</t>
        </is>
      </c>
      <c r="F87" t="inlineStr">
        <is>
          <t>10-K</t>
        </is>
      </c>
      <c r="H87" t="inlineStr">
        <is>
          <t>2026-02-04</t>
        </is>
      </c>
      <c r="I87" t="inlineStr">
        <is>
          <t>2025-12-27</t>
        </is>
      </c>
      <c r="J87" t="inlineStr">
        <is>
          <t>USD</t>
        </is>
      </c>
      <c r="K87" t="inlineStr">
        <is>
          <t>Q4推算＝全年−前三季（或由累計值差分還原）</t>
        </is>
      </c>
    </row>
    <row r="88">
      <c r="A88" t="inlineStr">
        <is>
          <t>研發費用</t>
        </is>
      </c>
      <c r="B88" t="inlineStr">
        <is>
          <t>R&amp;D Expense</t>
        </is>
      </c>
      <c r="C88" t="inlineStr">
        <is>
          <t>FY2026 Q1</t>
        </is>
      </c>
      <c r="D88" t="n">
        <v>2397000000</v>
      </c>
      <c r="E88" t="inlineStr">
        <is>
          <t>ResearchAndDevelopmentExpense</t>
        </is>
      </c>
      <c r="F88" t="inlineStr">
        <is>
          <t>10-Q</t>
        </is>
      </c>
      <c r="H88" t="inlineStr">
        <is>
          <t>2026-05-06</t>
        </is>
      </c>
      <c r="I88" t="inlineStr">
        <is>
          <t>2026-03-28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研發費用</t>
        </is>
      </c>
      <c r="B89" t="inlineStr">
        <is>
          <t>R&amp;D Expense</t>
        </is>
      </c>
      <c r="C89" t="inlineStr">
        <is>
          <t>FY2026 Q2</t>
        </is>
      </c>
      <c r="D89" t="n">
        <v>2528000000</v>
      </c>
      <c r="E89" t="inlineStr">
        <is>
          <t>ResearchAndDevelopmentExpense</t>
        </is>
      </c>
      <c r="F89" t="inlineStr">
        <is>
          <t>10-Q</t>
        </is>
      </c>
      <c r="H89" t="inlineStr">
        <is>
          <t>2026-08-05</t>
        </is>
      </c>
      <c r="I89" t="inlineStr">
        <is>
          <t>2026-06-27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銷售及管理費用</t>
        </is>
      </c>
      <c r="B90" t="inlineStr">
        <is>
          <t>SG&amp;A</t>
        </is>
      </c>
      <c r="C90" t="inlineStr">
        <is>
          <t>FY2021 Q1</t>
        </is>
      </c>
      <c r="D90" t="n">
        <v>319000000</v>
      </c>
      <c r="E90" t="inlineStr">
        <is>
          <t>SellingGeneralAndAdministrativeExpense</t>
        </is>
      </c>
      <c r="F90" t="inlineStr">
        <is>
          <t>10-Q</t>
        </is>
      </c>
      <c r="H90" t="inlineStr">
        <is>
          <t>2022-05-04</t>
        </is>
      </c>
      <c r="I90" t="inlineStr">
        <is>
          <t>2021-03-27</t>
        </is>
      </c>
      <c r="J90" t="inlineStr">
        <is>
          <t>USD</t>
        </is>
      </c>
      <c r="K90" t="inlineStr">
        <is>
          <t>財報直接申報值</t>
        </is>
      </c>
    </row>
    <row r="91">
      <c r="A91" t="inlineStr">
        <is>
          <t>銷售及管理費用</t>
        </is>
      </c>
      <c r="B91" t="inlineStr">
        <is>
          <t>SG&amp;A</t>
        </is>
      </c>
      <c r="C91" t="inlineStr">
        <is>
          <t>FY2021 Q2</t>
        </is>
      </c>
      <c r="D91" t="n">
        <v>341000000</v>
      </c>
      <c r="E91" t="inlineStr">
        <is>
          <t>SellingGeneralAndAdministrativeExpense</t>
        </is>
      </c>
      <c r="F91" t="inlineStr">
        <is>
          <t>10-Q</t>
        </is>
      </c>
      <c r="H91" t="inlineStr">
        <is>
          <t>2022-08-03</t>
        </is>
      </c>
      <c r="I91" t="inlineStr">
        <is>
          <t>2021-06-26</t>
        </is>
      </c>
      <c r="J91" t="inlineStr">
        <is>
          <t>USD</t>
        </is>
      </c>
      <c r="K91" t="inlineStr">
        <is>
          <t>財報直接申報值</t>
        </is>
      </c>
    </row>
    <row r="92">
      <c r="A92" t="inlineStr">
        <is>
          <t>銷售及管理費用</t>
        </is>
      </c>
      <c r="B92" t="inlineStr">
        <is>
          <t>SG&amp;A</t>
        </is>
      </c>
      <c r="C92" t="inlineStr">
        <is>
          <t>FY2021 Q3</t>
        </is>
      </c>
      <c r="D92" t="n">
        <v>376000000</v>
      </c>
      <c r="E92" t="inlineStr">
        <is>
          <t>SellingGeneralAndAdministrativeExpense</t>
        </is>
      </c>
      <c r="F92" t="inlineStr">
        <is>
          <t>10-Q</t>
        </is>
      </c>
      <c r="H92" t="inlineStr">
        <is>
          <t>2022-11-02</t>
        </is>
      </c>
      <c r="I92" t="inlineStr">
        <is>
          <t>2021-09-25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銷售及管理費用</t>
        </is>
      </c>
      <c r="B93" t="inlineStr">
        <is>
          <t>SG&amp;A</t>
        </is>
      </c>
      <c r="C93" t="inlineStr">
        <is>
          <t>FY2021 Q4</t>
        </is>
      </c>
      <c r="D93" t="n">
        <v>412000000</v>
      </c>
      <c r="E93" t="inlineStr">
        <is>
          <t>SellingGeneralAndAdministrativeExpense</t>
        </is>
      </c>
      <c r="F93" t="inlineStr">
        <is>
          <t>10-K</t>
        </is>
      </c>
      <c r="H93" t="inlineStr">
        <is>
          <t>2024-01-31</t>
        </is>
      </c>
      <c r="I93" t="inlineStr">
        <is>
          <t>2021-12-25</t>
        </is>
      </c>
      <c r="J93" t="inlineStr">
        <is>
          <t>USD</t>
        </is>
      </c>
      <c r="K93" t="inlineStr">
        <is>
          <t>Q4推算＝全年−前三季（或由累計值差分還原）</t>
        </is>
      </c>
    </row>
    <row r="94">
      <c r="A94" t="inlineStr">
        <is>
          <t>銷售及管理費用</t>
        </is>
      </c>
      <c r="B94" t="inlineStr">
        <is>
          <t>SG&amp;A</t>
        </is>
      </c>
      <c r="C94" t="inlineStr">
        <is>
          <t>FY2022 Q1</t>
        </is>
      </c>
      <c r="D94" t="n">
        <v>597000000</v>
      </c>
      <c r="E94" t="inlineStr">
        <is>
          <t>SellingGeneralAndAdministrativeExpense</t>
        </is>
      </c>
      <c r="F94" t="inlineStr">
        <is>
          <t>10-Q</t>
        </is>
      </c>
      <c r="H94" t="inlineStr">
        <is>
          <t>2023-05-03</t>
        </is>
      </c>
      <c r="I94" t="inlineStr">
        <is>
          <t>2022-03-26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銷售及管理費用</t>
        </is>
      </c>
      <c r="B95" t="inlineStr">
        <is>
          <t>SG&amp;A</t>
        </is>
      </c>
      <c r="C95" t="inlineStr">
        <is>
          <t>FY2022 Q2</t>
        </is>
      </c>
      <c r="D95" t="n">
        <v>592000000</v>
      </c>
      <c r="E95" t="inlineStr">
        <is>
          <t>SellingGeneralAndAdministrativeExpense</t>
        </is>
      </c>
      <c r="F95" t="inlineStr">
        <is>
          <t>10-Q</t>
        </is>
      </c>
      <c r="H95" t="inlineStr">
        <is>
          <t>2023-08-02</t>
        </is>
      </c>
      <c r="I95" t="inlineStr">
        <is>
          <t>2022-06-25</t>
        </is>
      </c>
      <c r="J95" t="inlineStr">
        <is>
          <t>USD</t>
        </is>
      </c>
      <c r="K95" t="inlineStr">
        <is>
          <t>財報直接申報值</t>
        </is>
      </c>
    </row>
    <row r="96">
      <c r="A96" t="inlineStr">
        <is>
          <t>銷售及管理費用</t>
        </is>
      </c>
      <c r="B96" t="inlineStr">
        <is>
          <t>SG&amp;A</t>
        </is>
      </c>
      <c r="C96" t="inlineStr">
        <is>
          <t>FY2022 Q3</t>
        </is>
      </c>
      <c r="D96" t="n">
        <v>557000000</v>
      </c>
      <c r="E96" t="inlineStr">
        <is>
          <t>SellingGeneralAndAdministrativeExpense</t>
        </is>
      </c>
      <c r="F96" t="inlineStr">
        <is>
          <t>10-Q</t>
        </is>
      </c>
      <c r="H96" t="inlineStr">
        <is>
          <t>2023-11-01</t>
        </is>
      </c>
      <c r="I96" t="inlineStr">
        <is>
          <t>2022-09-24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銷售及管理費用</t>
        </is>
      </c>
      <c r="B97" t="inlineStr">
        <is>
          <t>SG&amp;A</t>
        </is>
      </c>
      <c r="C97" t="inlineStr">
        <is>
          <t>FY2022 Q4</t>
        </is>
      </c>
      <c r="D97" t="n">
        <v>590000000</v>
      </c>
      <c r="E97" t="inlineStr">
        <is>
          <t>SellingGeneralAndAdministrativeExpense</t>
        </is>
      </c>
      <c r="F97" t="inlineStr">
        <is>
          <t>10-K</t>
        </is>
      </c>
      <c r="H97" t="inlineStr">
        <is>
          <t>2025-02-05</t>
        </is>
      </c>
      <c r="I97" t="inlineStr">
        <is>
          <t>2022-12-31</t>
        </is>
      </c>
      <c r="J97" t="inlineStr">
        <is>
          <t>USD</t>
        </is>
      </c>
      <c r="K97" t="inlineStr">
        <is>
          <t>Q4推算＝全年−前三季（或由累計值差分還原）</t>
        </is>
      </c>
    </row>
    <row r="98">
      <c r="A98" t="inlineStr">
        <is>
          <t>銷售及管理費用</t>
        </is>
      </c>
      <c r="B98" t="inlineStr">
        <is>
          <t>SG&amp;A</t>
        </is>
      </c>
      <c r="C98" t="inlineStr">
        <is>
          <t>FY2023 Q1</t>
        </is>
      </c>
      <c r="D98" t="n">
        <v>585000000</v>
      </c>
      <c r="E98" t="inlineStr">
        <is>
          <t>SellingGeneralAndAdministrativeExpense</t>
        </is>
      </c>
      <c r="F98" t="inlineStr">
        <is>
          <t>10-Q</t>
        </is>
      </c>
      <c r="H98" t="inlineStr">
        <is>
          <t>2024-05-01</t>
        </is>
      </c>
      <c r="I98" t="inlineStr">
        <is>
          <t>2023-04-01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銷售及管理費用</t>
        </is>
      </c>
      <c r="B99" t="inlineStr">
        <is>
          <t>SG&amp;A</t>
        </is>
      </c>
      <c r="C99" t="inlineStr">
        <is>
          <t>FY2023 Q2</t>
        </is>
      </c>
      <c r="D99" t="n">
        <v>547000000</v>
      </c>
      <c r="E99" t="inlineStr">
        <is>
          <t>SellingGeneralAndAdministrativeExpense</t>
        </is>
      </c>
      <c r="F99" t="inlineStr">
        <is>
          <t>10-Q</t>
        </is>
      </c>
      <c r="H99" t="inlineStr">
        <is>
          <t>2024-07-31</t>
        </is>
      </c>
      <c r="I99" t="inlineStr">
        <is>
          <t>2023-07-01</t>
        </is>
      </c>
      <c r="J99" t="inlineStr">
        <is>
          <t>USD</t>
        </is>
      </c>
      <c r="K99" t="inlineStr">
        <is>
          <t>財報直接申報值</t>
        </is>
      </c>
    </row>
    <row r="100">
      <c r="A100" t="inlineStr">
        <is>
          <t>銷售及管理費用</t>
        </is>
      </c>
      <c r="B100" t="inlineStr">
        <is>
          <t>SG&amp;A</t>
        </is>
      </c>
      <c r="C100" t="inlineStr">
        <is>
          <t>FY2023 Q3</t>
        </is>
      </c>
      <c r="D100" t="n">
        <v>576000000</v>
      </c>
      <c r="E100" t="inlineStr">
        <is>
          <t>SellingGeneralAndAdministrativeExpense</t>
        </is>
      </c>
      <c r="F100" t="inlineStr">
        <is>
          <t>10-Q</t>
        </is>
      </c>
      <c r="H100" t="inlineStr">
        <is>
          <t>2024-10-30</t>
        </is>
      </c>
      <c r="I100" t="inlineStr">
        <is>
          <t>2023-09-30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銷售及管理費用</t>
        </is>
      </c>
      <c r="B101" t="inlineStr">
        <is>
          <t>SG&amp;A</t>
        </is>
      </c>
      <c r="C101" t="inlineStr">
        <is>
          <t>FY2023 Q4</t>
        </is>
      </c>
      <c r="D101" t="n">
        <v>644000000</v>
      </c>
      <c r="E101" t="inlineStr">
        <is>
          <t>SellingGeneralAndAdministrativeExpense</t>
        </is>
      </c>
      <c r="F101" t="inlineStr">
        <is>
          <t>10-K</t>
        </is>
      </c>
      <c r="H101" t="inlineStr">
        <is>
          <t>2026-02-04</t>
        </is>
      </c>
      <c r="I101" t="inlineStr">
        <is>
          <t>2023-12-30</t>
        </is>
      </c>
      <c r="J101" t="inlineStr">
        <is>
          <t>USD</t>
        </is>
      </c>
      <c r="K101" t="inlineStr">
        <is>
          <t>Q4推算＝全年−前三季（或由累計值差分還原）</t>
        </is>
      </c>
    </row>
    <row r="102">
      <c r="A102" t="inlineStr">
        <is>
          <t>銷售及管理費用</t>
        </is>
      </c>
      <c r="B102" t="inlineStr">
        <is>
          <t>SG&amp;A</t>
        </is>
      </c>
      <c r="C102" t="inlineStr">
        <is>
          <t>FY2024 Q1</t>
        </is>
      </c>
      <c r="D102" t="n">
        <v>607000000</v>
      </c>
      <c r="E102" t="inlineStr">
        <is>
          <t>SellingGeneralAndAdministrativeExpense</t>
        </is>
      </c>
      <c r="F102" t="inlineStr">
        <is>
          <t>10-Q</t>
        </is>
      </c>
      <c r="H102" t="inlineStr">
        <is>
          <t>2025-05-07</t>
        </is>
      </c>
      <c r="I102" t="inlineStr">
        <is>
          <t>2024-03-30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銷售及管理費用</t>
        </is>
      </c>
      <c r="B103" t="inlineStr">
        <is>
          <t>SG&amp;A</t>
        </is>
      </c>
      <c r="C103" t="inlineStr">
        <is>
          <t>FY2024 Q2</t>
        </is>
      </c>
      <c r="D103" t="n">
        <v>640000000</v>
      </c>
      <c r="E103" t="inlineStr">
        <is>
          <t>SellingGeneralAndAdministrativeExpense</t>
        </is>
      </c>
      <c r="F103" t="inlineStr">
        <is>
          <t>10-Q</t>
        </is>
      </c>
      <c r="H103" t="inlineStr">
        <is>
          <t>2025-08-06</t>
        </is>
      </c>
      <c r="I103" t="inlineStr">
        <is>
          <t>2024-06-29</t>
        </is>
      </c>
      <c r="J103" t="inlineStr">
        <is>
          <t>USD</t>
        </is>
      </c>
      <c r="K103" t="inlineStr">
        <is>
          <t>財報直接申報值</t>
        </is>
      </c>
    </row>
    <row r="104">
      <c r="A104" t="inlineStr">
        <is>
          <t>銷售及管理費用</t>
        </is>
      </c>
      <c r="B104" t="inlineStr">
        <is>
          <t>SG&amp;A</t>
        </is>
      </c>
      <c r="C104" t="inlineStr">
        <is>
          <t>FY2024 Q3</t>
        </is>
      </c>
      <c r="D104" t="n">
        <v>707000000</v>
      </c>
      <c r="E104" t="inlineStr">
        <is>
          <t>SellingGeneralAndAdministrativeExpense</t>
        </is>
      </c>
      <c r="F104" t="inlineStr">
        <is>
          <t>10-Q</t>
        </is>
      </c>
      <c r="H104" t="inlineStr">
        <is>
          <t>2025-11-05</t>
        </is>
      </c>
      <c r="I104" t="inlineStr">
        <is>
          <t>2024-09-28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銷售及管理費用</t>
        </is>
      </c>
      <c r="B105" t="inlineStr">
        <is>
          <t>SG&amp;A</t>
        </is>
      </c>
      <c r="C105" t="inlineStr">
        <is>
          <t>FY2024 Q4</t>
        </is>
      </c>
      <c r="D105" t="n">
        <v>829000000</v>
      </c>
      <c r="E105" t="inlineStr">
        <is>
          <t>SellingGeneralAndAdministrativeExpense</t>
        </is>
      </c>
      <c r="F105" t="inlineStr">
        <is>
          <t>10-K</t>
        </is>
      </c>
      <c r="H105" t="inlineStr">
        <is>
          <t>2026-02-04</t>
        </is>
      </c>
      <c r="I105" t="inlineStr">
        <is>
          <t>2024-12-28</t>
        </is>
      </c>
      <c r="J105" t="inlineStr">
        <is>
          <t>USD</t>
        </is>
      </c>
      <c r="K105" t="inlineStr">
        <is>
          <t>Q4推算＝全年−前三季（或由累計值差分還原）</t>
        </is>
      </c>
    </row>
    <row r="106">
      <c r="A106" t="inlineStr">
        <is>
          <t>銷售及管理費用</t>
        </is>
      </c>
      <c r="B106" t="inlineStr">
        <is>
          <t>SG&amp;A</t>
        </is>
      </c>
      <c r="C106" t="inlineStr">
        <is>
          <t>FY2025 Q1</t>
        </is>
      </c>
      <c r="D106" t="n">
        <v>886000000</v>
      </c>
      <c r="E106" t="inlineStr">
        <is>
          <t>SellingGeneralAndAdministrativeExpense</t>
        </is>
      </c>
      <c r="F106" t="inlineStr">
        <is>
          <t>10-Q</t>
        </is>
      </c>
      <c r="H106" t="inlineStr">
        <is>
          <t>2026-05-06</t>
        </is>
      </c>
      <c r="I106" t="inlineStr">
        <is>
          <t>2025-03-29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銷售及管理費用</t>
        </is>
      </c>
      <c r="B107" t="inlineStr">
        <is>
          <t>SG&amp;A</t>
        </is>
      </c>
      <c r="C107" t="inlineStr">
        <is>
          <t>FY2025 Q2</t>
        </is>
      </c>
      <c r="D107" t="n">
        <v>991000000</v>
      </c>
      <c r="E107" t="inlineStr">
        <is>
          <t>SellingGeneralAndAdministrativeExpense</t>
        </is>
      </c>
      <c r="F107" t="inlineStr">
        <is>
          <t>10-Q</t>
        </is>
      </c>
      <c r="H107" t="inlineStr">
        <is>
          <t>2026-08-05</t>
        </is>
      </c>
      <c r="I107" t="inlineStr">
        <is>
          <t>2025-06-28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銷售及管理費用</t>
        </is>
      </c>
      <c r="B108" t="inlineStr">
        <is>
          <t>SG&amp;A</t>
        </is>
      </c>
      <c r="C108" t="inlineStr">
        <is>
          <t>FY2025 Q3</t>
        </is>
      </c>
      <c r="D108" t="n">
        <v>1069000000</v>
      </c>
      <c r="E108" t="inlineStr">
        <is>
          <t>SellingGeneralAndAdministrativeExpense</t>
        </is>
      </c>
      <c r="F108" t="inlineStr">
        <is>
          <t>10-Q</t>
        </is>
      </c>
      <c r="H108" t="inlineStr">
        <is>
          <t>2025-11-05</t>
        </is>
      </c>
      <c r="I108" t="inlineStr">
        <is>
          <t>2025-09-27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銷售及管理費用</t>
        </is>
      </c>
      <c r="B109" t="inlineStr">
        <is>
          <t>SG&amp;A</t>
        </is>
      </c>
      <c r="C109" t="inlineStr">
        <is>
          <t>FY2025 Q4</t>
        </is>
      </c>
      <c r="D109" t="n">
        <v>1198000000</v>
      </c>
      <c r="E109" t="inlineStr">
        <is>
          <t>SellingGeneralAndAdministrativeExpense</t>
        </is>
      </c>
      <c r="F109" t="inlineStr">
        <is>
          <t>10-K</t>
        </is>
      </c>
      <c r="H109" t="inlineStr">
        <is>
          <t>2026-02-04</t>
        </is>
      </c>
      <c r="I109" t="inlineStr">
        <is>
          <t>2025-12-27</t>
        </is>
      </c>
      <c r="J109" t="inlineStr">
        <is>
          <t>USD</t>
        </is>
      </c>
      <c r="K109" t="inlineStr">
        <is>
          <t>Q4推算＝全年−前三季（或由累計值差分還原）</t>
        </is>
      </c>
    </row>
    <row r="110">
      <c r="A110" t="inlineStr">
        <is>
          <t>銷售及管理費用</t>
        </is>
      </c>
      <c r="B110" t="inlineStr">
        <is>
          <t>SG&amp;A</t>
        </is>
      </c>
      <c r="C110" t="inlineStr">
        <is>
          <t>FY2026 Q1</t>
        </is>
      </c>
      <c r="D110" t="n">
        <v>1253000000</v>
      </c>
      <c r="E110" t="inlineStr">
        <is>
          <t>SellingGeneralAndAdministrativeExpense</t>
        </is>
      </c>
      <c r="F110" t="inlineStr">
        <is>
          <t>10-Q</t>
        </is>
      </c>
      <c r="H110" t="inlineStr">
        <is>
          <t>2026-05-06</t>
        </is>
      </c>
      <c r="I110" t="inlineStr">
        <is>
          <t>2026-03-28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銷售及管理費用</t>
        </is>
      </c>
      <c r="B111" t="inlineStr">
        <is>
          <t>SG&amp;A</t>
        </is>
      </c>
      <c r="C111" t="inlineStr">
        <is>
          <t>FY2026 Q2</t>
        </is>
      </c>
      <c r="D111" t="n">
        <v>1401000000</v>
      </c>
      <c r="E111" t="inlineStr">
        <is>
          <t>SellingGeneralAndAdministrativeExpense</t>
        </is>
      </c>
      <c r="F111" t="inlineStr">
        <is>
          <t>10-Q</t>
        </is>
      </c>
      <c r="H111" t="inlineStr">
        <is>
          <t>2026-08-05</t>
        </is>
      </c>
      <c r="I111" t="inlineStr">
        <is>
          <t>2026-06-27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行銷費用</t>
        </is>
      </c>
      <c r="B112" t="inlineStr">
        <is>
          <t>Selling &amp; Marketing</t>
        </is>
      </c>
      <c r="C112" t="inlineStr">
        <is>
          <t>FY2021 Q1</t>
        </is>
      </c>
      <c r="D112" t="n">
        <v>0</v>
      </c>
      <c r="E112" t="inlineStr">
        <is>
          <t>缺申報視為 0</t>
        </is>
      </c>
      <c r="F112" t="inlineStr">
        <is>
          <t>10-K</t>
        </is>
      </c>
      <c r="H112" t="inlineStr">
        <is>
          <t>2024-01-31</t>
        </is>
      </c>
      <c r="I112" t="inlineStr">
        <is>
          <t>2021-12-25</t>
        </is>
      </c>
      <c r="J112" t="inlineStr">
        <is>
          <t>USD</t>
        </is>
      </c>
      <c r="K112" t="inlineStr">
        <is>
          <t>缺申報視為 0</t>
        </is>
      </c>
    </row>
    <row r="113">
      <c r="A113" t="inlineStr">
        <is>
          <t>行銷費用</t>
        </is>
      </c>
      <c r="B113" t="inlineStr">
        <is>
          <t>Selling &amp; Marketing</t>
        </is>
      </c>
      <c r="C113" t="inlineStr">
        <is>
          <t>FY2021 Q2</t>
        </is>
      </c>
      <c r="D113" t="n">
        <v>0</v>
      </c>
      <c r="E113" t="inlineStr">
        <is>
          <t>缺申報視為 0</t>
        </is>
      </c>
      <c r="F113" t="inlineStr">
        <is>
          <t>10-K</t>
        </is>
      </c>
      <c r="H113" t="inlineStr">
        <is>
          <t>2024-01-31</t>
        </is>
      </c>
      <c r="I113" t="inlineStr">
        <is>
          <t>2021-12-25</t>
        </is>
      </c>
      <c r="J113" t="inlineStr">
        <is>
          <t>USD</t>
        </is>
      </c>
      <c r="K113" t="inlineStr">
        <is>
          <t>缺申報視為 0</t>
        </is>
      </c>
    </row>
    <row r="114">
      <c r="A114" t="inlineStr">
        <is>
          <t>行銷費用</t>
        </is>
      </c>
      <c r="B114" t="inlineStr">
        <is>
          <t>Selling &amp; Marketing</t>
        </is>
      </c>
      <c r="C114" t="inlineStr">
        <is>
          <t>FY2021 Q3</t>
        </is>
      </c>
      <c r="D114" t="n">
        <v>0</v>
      </c>
      <c r="E114" t="inlineStr">
        <is>
          <t>缺申報視為 0</t>
        </is>
      </c>
      <c r="F114" t="inlineStr">
        <is>
          <t>10-K</t>
        </is>
      </c>
      <c r="H114" t="inlineStr">
        <is>
          <t>2024-01-31</t>
        </is>
      </c>
      <c r="I114" t="inlineStr">
        <is>
          <t>2021-12-25</t>
        </is>
      </c>
      <c r="J114" t="inlineStr">
        <is>
          <t>USD</t>
        </is>
      </c>
      <c r="K114" t="inlineStr">
        <is>
          <t>缺申報視為 0</t>
        </is>
      </c>
    </row>
    <row r="115">
      <c r="A115" t="inlineStr">
        <is>
          <t>行銷費用</t>
        </is>
      </c>
      <c r="B115" t="inlineStr">
        <is>
          <t>Selling &amp; Marketing</t>
        </is>
      </c>
      <c r="C115" t="inlineStr">
        <is>
          <t>FY2021 Q4</t>
        </is>
      </c>
      <c r="D115" t="n">
        <v>578000000</v>
      </c>
      <c r="E115" t="inlineStr">
        <is>
          <t>含前期未申報金額</t>
        </is>
      </c>
      <c r="F115" t="inlineStr">
        <is>
          <t>10-K</t>
        </is>
      </c>
      <c r="H115" t="inlineStr">
        <is>
          <t>2024-01-31</t>
        </is>
      </c>
      <c r="I115" t="inlineStr">
        <is>
          <t>2021-12-25</t>
        </is>
      </c>
      <c r="J115" t="inlineStr">
        <is>
          <t>USD</t>
        </is>
      </c>
      <c r="K115" t="inlineStr">
        <is>
          <t>含前期未申報金額</t>
        </is>
      </c>
    </row>
    <row r="116">
      <c r="A116" t="inlineStr">
        <is>
          <t>行銷費用</t>
        </is>
      </c>
      <c r="B116" t="inlineStr">
        <is>
          <t>Selling &amp; Marketing</t>
        </is>
      </c>
      <c r="C116" t="inlineStr">
        <is>
          <t>FY2022 Q1</t>
        </is>
      </c>
      <c r="D116" t="n">
        <v>0</v>
      </c>
      <c r="E116" t="inlineStr">
        <is>
          <t>缺申報視為 0</t>
        </is>
      </c>
      <c r="F116" t="inlineStr">
        <is>
          <t>10-K</t>
        </is>
      </c>
      <c r="H116" t="inlineStr">
        <is>
          <t>2025-02-05</t>
        </is>
      </c>
      <c r="I116" t="inlineStr">
        <is>
          <t>2022-12-31</t>
        </is>
      </c>
      <c r="J116" t="inlineStr">
        <is>
          <t>USD</t>
        </is>
      </c>
      <c r="K116" t="inlineStr">
        <is>
          <t>缺申報視為 0</t>
        </is>
      </c>
    </row>
    <row r="117">
      <c r="A117" t="inlineStr">
        <is>
          <t>行銷費用</t>
        </is>
      </c>
      <c r="B117" t="inlineStr">
        <is>
          <t>Selling &amp; Marketing</t>
        </is>
      </c>
      <c r="C117" t="inlineStr">
        <is>
          <t>FY2022 Q2</t>
        </is>
      </c>
      <c r="D117" t="n">
        <v>0</v>
      </c>
      <c r="E117" t="inlineStr">
        <is>
          <t>缺申報視為 0</t>
        </is>
      </c>
      <c r="F117" t="inlineStr">
        <is>
          <t>10-K</t>
        </is>
      </c>
      <c r="H117" t="inlineStr">
        <is>
          <t>2025-02-05</t>
        </is>
      </c>
      <c r="I117" t="inlineStr">
        <is>
          <t>2022-12-31</t>
        </is>
      </c>
      <c r="J117" t="inlineStr">
        <is>
          <t>USD</t>
        </is>
      </c>
      <c r="K117" t="inlineStr">
        <is>
          <t>缺申報視為 0</t>
        </is>
      </c>
    </row>
    <row r="118">
      <c r="A118" t="inlineStr">
        <is>
          <t>行銷費用</t>
        </is>
      </c>
      <c r="B118" t="inlineStr">
        <is>
          <t>Selling &amp; Marketing</t>
        </is>
      </c>
      <c r="C118" t="inlineStr">
        <is>
          <t>FY2022 Q3</t>
        </is>
      </c>
      <c r="D118" t="n">
        <v>0</v>
      </c>
      <c r="E118" t="inlineStr">
        <is>
          <t>缺申報視為 0</t>
        </is>
      </c>
      <c r="F118" t="inlineStr">
        <is>
          <t>10-K</t>
        </is>
      </c>
      <c r="H118" t="inlineStr">
        <is>
          <t>2025-02-05</t>
        </is>
      </c>
      <c r="I118" t="inlineStr">
        <is>
          <t>2022-12-31</t>
        </is>
      </c>
      <c r="J118" t="inlineStr">
        <is>
          <t>USD</t>
        </is>
      </c>
      <c r="K118" t="inlineStr">
        <is>
          <t>缺申報視為 0</t>
        </is>
      </c>
    </row>
    <row r="119">
      <c r="A119" t="inlineStr">
        <is>
          <t>行銷費用</t>
        </is>
      </c>
      <c r="B119" t="inlineStr">
        <is>
          <t>Selling &amp; Marketing</t>
        </is>
      </c>
      <c r="C119" t="inlineStr">
        <is>
          <t>FY2022 Q4</t>
        </is>
      </c>
      <c r="D119" t="n">
        <v>683000000</v>
      </c>
      <c r="E119" t="inlineStr">
        <is>
          <t>含前期未申報金額</t>
        </is>
      </c>
      <c r="F119" t="inlineStr">
        <is>
          <t>10-K</t>
        </is>
      </c>
      <c r="H119" t="inlineStr">
        <is>
          <t>2025-02-05</t>
        </is>
      </c>
      <c r="I119" t="inlineStr">
        <is>
          <t>2022-12-31</t>
        </is>
      </c>
      <c r="J119" t="inlineStr">
        <is>
          <t>USD</t>
        </is>
      </c>
      <c r="K119" t="inlineStr">
        <is>
          <t>含前期未申報金額</t>
        </is>
      </c>
    </row>
    <row r="120">
      <c r="A120" t="inlineStr">
        <is>
          <t>行銷費用</t>
        </is>
      </c>
      <c r="B120" t="inlineStr">
        <is>
          <t>Selling &amp; Marketing</t>
        </is>
      </c>
      <c r="C120" t="inlineStr">
        <is>
          <t>FY2023 Q1</t>
        </is>
      </c>
      <c r="D120" t="n">
        <v>0</v>
      </c>
      <c r="E120" t="inlineStr">
        <is>
          <t>缺申報視為 0</t>
        </is>
      </c>
      <c r="F120" t="inlineStr">
        <is>
          <t>10-K</t>
        </is>
      </c>
      <c r="H120" t="inlineStr">
        <is>
          <t>2026-02-04</t>
        </is>
      </c>
      <c r="I120" t="inlineStr">
        <is>
          <t>2023-12-30</t>
        </is>
      </c>
      <c r="J120" t="inlineStr">
        <is>
          <t>USD</t>
        </is>
      </c>
      <c r="K120" t="inlineStr">
        <is>
          <t>缺申報視為 0</t>
        </is>
      </c>
    </row>
    <row r="121">
      <c r="A121" t="inlineStr">
        <is>
          <t>行銷費用</t>
        </is>
      </c>
      <c r="B121" t="inlineStr">
        <is>
          <t>Selling &amp; Marketing</t>
        </is>
      </c>
      <c r="C121" t="inlineStr">
        <is>
          <t>FY2023 Q2</t>
        </is>
      </c>
      <c r="D121" t="n">
        <v>0</v>
      </c>
      <c r="E121" t="inlineStr">
        <is>
          <t>缺申報視為 0</t>
        </is>
      </c>
      <c r="F121" t="inlineStr">
        <is>
          <t>10-K</t>
        </is>
      </c>
      <c r="H121" t="inlineStr">
        <is>
          <t>2026-02-04</t>
        </is>
      </c>
      <c r="I121" t="inlineStr">
        <is>
          <t>2023-12-30</t>
        </is>
      </c>
      <c r="J121" t="inlineStr">
        <is>
          <t>USD</t>
        </is>
      </c>
      <c r="K121" t="inlineStr">
        <is>
          <t>缺申報視為 0</t>
        </is>
      </c>
    </row>
    <row r="122">
      <c r="A122" t="inlineStr">
        <is>
          <t>行銷費用</t>
        </is>
      </c>
      <c r="B122" t="inlineStr">
        <is>
          <t>Selling &amp; Marketing</t>
        </is>
      </c>
      <c r="C122" t="inlineStr">
        <is>
          <t>FY2023 Q3</t>
        </is>
      </c>
      <c r="D122" t="n">
        <v>0</v>
      </c>
      <c r="E122" t="inlineStr">
        <is>
          <t>缺申報視為 0</t>
        </is>
      </c>
      <c r="F122" t="inlineStr">
        <is>
          <t>10-K</t>
        </is>
      </c>
      <c r="H122" t="inlineStr">
        <is>
          <t>2026-02-04</t>
        </is>
      </c>
      <c r="I122" t="inlineStr">
        <is>
          <t>2023-12-30</t>
        </is>
      </c>
      <c r="J122" t="inlineStr">
        <is>
          <t>USD</t>
        </is>
      </c>
      <c r="K122" t="inlineStr">
        <is>
          <t>缺申報視為 0</t>
        </is>
      </c>
    </row>
    <row r="123">
      <c r="A123" t="inlineStr">
        <is>
          <t>行銷費用</t>
        </is>
      </c>
      <c r="B123" t="inlineStr">
        <is>
          <t>Selling &amp; Marketing</t>
        </is>
      </c>
      <c r="C123" t="inlineStr">
        <is>
          <t>FY2023 Q4</t>
        </is>
      </c>
      <c r="D123" t="n">
        <v>695000000</v>
      </c>
      <c r="E123" t="inlineStr">
        <is>
          <t>含前期未申報金額</t>
        </is>
      </c>
      <c r="F123" t="inlineStr">
        <is>
          <t>10-K</t>
        </is>
      </c>
      <c r="H123" t="inlineStr">
        <is>
          <t>2026-02-04</t>
        </is>
      </c>
      <c r="I123" t="inlineStr">
        <is>
          <t>2023-12-30</t>
        </is>
      </c>
      <c r="J123" t="inlineStr">
        <is>
          <t>USD</t>
        </is>
      </c>
      <c r="K123" t="inlineStr">
        <is>
          <t>含前期未申報金額</t>
        </is>
      </c>
    </row>
    <row r="124">
      <c r="A124" t="inlineStr">
        <is>
          <t>行銷費用</t>
        </is>
      </c>
      <c r="B124" t="inlineStr">
        <is>
          <t>Selling &amp; Marketing</t>
        </is>
      </c>
      <c r="C124" t="inlineStr">
        <is>
          <t>FY2024 Q1</t>
        </is>
      </c>
      <c r="D124" t="n">
        <v>0</v>
      </c>
      <c r="E124" t="inlineStr">
        <is>
          <t>缺申報視為 0</t>
        </is>
      </c>
      <c r="F124" t="inlineStr">
        <is>
          <t>10-K</t>
        </is>
      </c>
      <c r="H124" t="inlineStr">
        <is>
          <t>2026-02-04</t>
        </is>
      </c>
      <c r="I124" t="inlineStr">
        <is>
          <t>2024-12-28</t>
        </is>
      </c>
      <c r="J124" t="inlineStr">
        <is>
          <t>USD</t>
        </is>
      </c>
      <c r="K124" t="inlineStr">
        <is>
          <t>缺申報視為 0</t>
        </is>
      </c>
    </row>
    <row r="125">
      <c r="A125" t="inlineStr">
        <is>
          <t>行銷費用</t>
        </is>
      </c>
      <c r="B125" t="inlineStr">
        <is>
          <t>Selling &amp; Marketing</t>
        </is>
      </c>
      <c r="C125" t="inlineStr">
        <is>
          <t>FY2024 Q2</t>
        </is>
      </c>
      <c r="D125" t="n">
        <v>0</v>
      </c>
      <c r="E125" t="inlineStr">
        <is>
          <t>缺申報視為 0</t>
        </is>
      </c>
      <c r="F125" t="inlineStr">
        <is>
          <t>10-K</t>
        </is>
      </c>
      <c r="H125" t="inlineStr">
        <is>
          <t>2026-02-04</t>
        </is>
      </c>
      <c r="I125" t="inlineStr">
        <is>
          <t>2024-12-28</t>
        </is>
      </c>
      <c r="J125" t="inlineStr">
        <is>
          <t>USD</t>
        </is>
      </c>
      <c r="K125" t="inlineStr">
        <is>
          <t>缺申報視為 0</t>
        </is>
      </c>
    </row>
    <row r="126">
      <c r="A126" t="inlineStr">
        <is>
          <t>行銷費用</t>
        </is>
      </c>
      <c r="B126" t="inlineStr">
        <is>
          <t>Selling &amp; Marketing</t>
        </is>
      </c>
      <c r="C126" t="inlineStr">
        <is>
          <t>FY2024 Q3</t>
        </is>
      </c>
      <c r="D126" t="n">
        <v>0</v>
      </c>
      <c r="E126" t="inlineStr">
        <is>
          <t>缺申報視為 0</t>
        </is>
      </c>
      <c r="F126" t="inlineStr">
        <is>
          <t>10-K</t>
        </is>
      </c>
      <c r="H126" t="inlineStr">
        <is>
          <t>2026-02-04</t>
        </is>
      </c>
      <c r="I126" t="inlineStr">
        <is>
          <t>2024-12-28</t>
        </is>
      </c>
      <c r="J126" t="inlineStr">
        <is>
          <t>USD</t>
        </is>
      </c>
      <c r="K126" t="inlineStr">
        <is>
          <t>缺申報視為 0</t>
        </is>
      </c>
    </row>
    <row r="127">
      <c r="A127" t="inlineStr">
        <is>
          <t>行銷費用</t>
        </is>
      </c>
      <c r="B127" t="inlineStr">
        <is>
          <t>Selling &amp; Marketing</t>
        </is>
      </c>
      <c r="C127" t="inlineStr">
        <is>
          <t>FY2024 Q4</t>
        </is>
      </c>
      <c r="D127" t="n">
        <v>1200000000</v>
      </c>
      <c r="E127" t="inlineStr">
        <is>
          <t>含前期未申報金額</t>
        </is>
      </c>
      <c r="F127" t="inlineStr">
        <is>
          <t>10-K</t>
        </is>
      </c>
      <c r="H127" t="inlineStr">
        <is>
          <t>2026-02-04</t>
        </is>
      </c>
      <c r="I127" t="inlineStr">
        <is>
          <t>2024-12-28</t>
        </is>
      </c>
      <c r="J127" t="inlineStr">
        <is>
          <t>USD</t>
        </is>
      </c>
      <c r="K127" t="inlineStr">
        <is>
          <t>含前期未申報金額</t>
        </is>
      </c>
    </row>
    <row r="128">
      <c r="A128" t="inlineStr">
        <is>
          <t>行銷費用</t>
        </is>
      </c>
      <c r="B128" t="inlineStr">
        <is>
          <t>Selling &amp; Marketing</t>
        </is>
      </c>
      <c r="C128" t="inlineStr">
        <is>
          <t>FY2025 Q1</t>
        </is>
      </c>
      <c r="D128" t="n">
        <v>0</v>
      </c>
      <c r="E128" t="inlineStr">
        <is>
          <t>缺申報視為 0</t>
        </is>
      </c>
      <c r="F128" t="inlineStr">
        <is>
          <t>10-K</t>
        </is>
      </c>
      <c r="H128" t="inlineStr">
        <is>
          <t>2026-02-04</t>
        </is>
      </c>
      <c r="I128" t="inlineStr">
        <is>
          <t>2025-12-27</t>
        </is>
      </c>
      <c r="J128" t="inlineStr">
        <is>
          <t>USD</t>
        </is>
      </c>
      <c r="K128" t="inlineStr">
        <is>
          <t>缺申報視為 0</t>
        </is>
      </c>
    </row>
    <row r="129">
      <c r="A129" t="inlineStr">
        <is>
          <t>行銷費用</t>
        </is>
      </c>
      <c r="B129" t="inlineStr">
        <is>
          <t>Selling &amp; Marketing</t>
        </is>
      </c>
      <c r="C129" t="inlineStr">
        <is>
          <t>FY2025 Q2</t>
        </is>
      </c>
      <c r="D129" t="n">
        <v>0</v>
      </c>
      <c r="E129" t="inlineStr">
        <is>
          <t>缺申報視為 0</t>
        </is>
      </c>
      <c r="F129" t="inlineStr">
        <is>
          <t>10-K</t>
        </is>
      </c>
      <c r="H129" t="inlineStr">
        <is>
          <t>2026-02-04</t>
        </is>
      </c>
      <c r="I129" t="inlineStr">
        <is>
          <t>2025-12-27</t>
        </is>
      </c>
      <c r="J129" t="inlineStr">
        <is>
          <t>USD</t>
        </is>
      </c>
      <c r="K129" t="inlineStr">
        <is>
          <t>缺申報視為 0</t>
        </is>
      </c>
    </row>
    <row r="130">
      <c r="A130" t="inlineStr">
        <is>
          <t>行銷費用</t>
        </is>
      </c>
      <c r="B130" t="inlineStr">
        <is>
          <t>Selling &amp; Marketing</t>
        </is>
      </c>
      <c r="C130" t="inlineStr">
        <is>
          <t>FY2025 Q3</t>
        </is>
      </c>
      <c r="D130" t="n">
        <v>0</v>
      </c>
      <c r="E130" t="inlineStr">
        <is>
          <t>缺申報視為 0</t>
        </is>
      </c>
      <c r="F130" t="inlineStr">
        <is>
          <t>10-K</t>
        </is>
      </c>
      <c r="H130" t="inlineStr">
        <is>
          <t>2026-02-04</t>
        </is>
      </c>
      <c r="I130" t="inlineStr">
        <is>
          <t>2025-12-27</t>
        </is>
      </c>
      <c r="J130" t="inlineStr">
        <is>
          <t>USD</t>
        </is>
      </c>
      <c r="K130" t="inlineStr">
        <is>
          <t>缺申報視為 0</t>
        </is>
      </c>
    </row>
    <row r="131">
      <c r="A131" t="inlineStr">
        <is>
          <t>行銷費用</t>
        </is>
      </c>
      <c r="B131" t="inlineStr">
        <is>
          <t>Selling &amp; Marketing</t>
        </is>
      </c>
      <c r="C131" t="inlineStr">
        <is>
          <t>FY2025 Q4</t>
        </is>
      </c>
      <c r="D131" t="n">
        <v>2400000000</v>
      </c>
      <c r="E131" t="inlineStr">
        <is>
          <t>含前期未申報金額</t>
        </is>
      </c>
      <c r="F131" t="inlineStr">
        <is>
          <t>10-K</t>
        </is>
      </c>
      <c r="H131" t="inlineStr">
        <is>
          <t>2026-02-04</t>
        </is>
      </c>
      <c r="I131" t="inlineStr">
        <is>
          <t>2025-12-27</t>
        </is>
      </c>
      <c r="J131" t="inlineStr">
        <is>
          <t>USD</t>
        </is>
      </c>
      <c r="K131" t="inlineStr">
        <is>
          <t>含前期未申報金額</t>
        </is>
      </c>
    </row>
    <row r="132">
      <c r="A132" t="inlineStr">
        <is>
          <t>行銷費用</t>
        </is>
      </c>
      <c r="B132" t="inlineStr">
        <is>
          <t>Selling &amp; Marketing</t>
        </is>
      </c>
      <c r="C132" t="inlineStr">
        <is>
          <t>FY2026 Q1</t>
        </is>
      </c>
      <c r="D132" t="n">
        <v>0</v>
      </c>
      <c r="E132" t="inlineStr">
        <is>
          <t>缺申報視為 0</t>
        </is>
      </c>
      <c r="J132" t="inlineStr">
        <is>
          <t>USD</t>
        </is>
      </c>
      <c r="K132" t="inlineStr">
        <is>
          <t>缺申報視為 0</t>
        </is>
      </c>
    </row>
    <row r="133">
      <c r="A133" t="inlineStr">
        <is>
          <t>行銷費用</t>
        </is>
      </c>
      <c r="B133" t="inlineStr">
        <is>
          <t>Selling &amp; Marketing</t>
        </is>
      </c>
      <c r="C133" t="inlineStr">
        <is>
          <t>FY2026 Q2</t>
        </is>
      </c>
      <c r="D133" t="n">
        <v>0</v>
      </c>
      <c r="E133" t="inlineStr">
        <is>
          <t>缺申報視為 0</t>
        </is>
      </c>
      <c r="J133" t="inlineStr">
        <is>
          <t>USD</t>
        </is>
      </c>
      <c r="K133" t="inlineStr">
        <is>
          <t>缺申報視為 0</t>
        </is>
      </c>
    </row>
    <row r="134">
      <c r="A134" t="inlineStr">
        <is>
          <t>營業費用合計</t>
        </is>
      </c>
      <c r="B134" t="inlineStr">
        <is>
          <t>Total Operating Expenses</t>
        </is>
      </c>
      <c r="C134" t="inlineStr">
        <is>
          <t>FY2021 Q1</t>
        </is>
      </c>
      <c r="D134" t="n">
        <v>925000000</v>
      </c>
      <c r="E134" t="inlineStr">
        <is>
          <t>推算：gross_profit - operating_income</t>
        </is>
      </c>
      <c r="I134" t="inlineStr">
        <is>
          <t>2021-03-27</t>
        </is>
      </c>
      <c r="J134" t="inlineStr">
        <is>
          <t>USD</t>
        </is>
      </c>
      <c r="K134" t="inlineStr">
        <is>
          <t>由其他科目計算：gross_profit - operating_income</t>
        </is>
      </c>
    </row>
    <row r="135">
      <c r="A135" t="inlineStr">
        <is>
          <t>營業費用合計</t>
        </is>
      </c>
      <c r="B135" t="inlineStr">
        <is>
          <t>Total Operating Expenses</t>
        </is>
      </c>
      <c r="C135" t="inlineStr">
        <is>
          <t>FY2021 Q2</t>
        </is>
      </c>
      <c r="D135" t="n">
        <v>999000000</v>
      </c>
      <c r="E135" t="inlineStr">
        <is>
          <t>推算：gross_profit - operating_income</t>
        </is>
      </c>
      <c r="I135" t="inlineStr">
        <is>
          <t>2021-06-26</t>
        </is>
      </c>
      <c r="J135" t="inlineStr">
        <is>
          <t>USD</t>
        </is>
      </c>
      <c r="K135" t="inlineStr">
        <is>
          <t>由其他科目計算：gross_profit - operating_income</t>
        </is>
      </c>
    </row>
    <row r="136">
      <c r="A136" t="inlineStr">
        <is>
          <t>營業費用合計</t>
        </is>
      </c>
      <c r="B136" t="inlineStr">
        <is>
          <t>Total Operating Expenses</t>
        </is>
      </c>
      <c r="C136" t="inlineStr">
        <is>
          <t>FY2021 Q3</t>
        </is>
      </c>
      <c r="D136" t="n">
        <v>1138000000</v>
      </c>
      <c r="E136" t="inlineStr">
        <is>
          <t>推算：gross_profit - operating_income</t>
        </is>
      </c>
      <c r="I136" t="inlineStr">
        <is>
          <t>2021-09-25</t>
        </is>
      </c>
      <c r="J136" t="inlineStr">
        <is>
          <t>USD</t>
        </is>
      </c>
      <c r="K136" t="inlineStr">
        <is>
          <t>由其他科目計算：gross_profit - operating_income</t>
        </is>
      </c>
    </row>
    <row r="137">
      <c r="A137" t="inlineStr">
        <is>
          <t>營業費用合計</t>
        </is>
      </c>
      <c r="B137" t="inlineStr">
        <is>
          <t>Total Operating Expenses</t>
        </is>
      </c>
      <c r="C137" t="inlineStr">
        <is>
          <t>FY2021 Q4</t>
        </is>
      </c>
      <c r="D137" t="n">
        <v>1219000000</v>
      </c>
      <c r="E137" t="inlineStr">
        <is>
          <t>推算：gross_profit - operating_income</t>
        </is>
      </c>
      <c r="I137" t="inlineStr">
        <is>
          <t>2021-12-25</t>
        </is>
      </c>
      <c r="J137" t="inlineStr">
        <is>
          <t>USD</t>
        </is>
      </c>
      <c r="K137" t="inlineStr">
        <is>
          <t>由其他科目計算：gross_profit - operating_income</t>
        </is>
      </c>
    </row>
    <row r="138">
      <c r="A138" t="inlineStr">
        <is>
          <t>營業費用合計</t>
        </is>
      </c>
      <c r="B138" t="inlineStr">
        <is>
          <t>Total Operating Expenses</t>
        </is>
      </c>
      <c r="C138" t="inlineStr">
        <is>
          <t>FY2022 Q1</t>
        </is>
      </c>
      <c r="D138" t="n">
        <v>1867000000</v>
      </c>
      <c r="E138" t="inlineStr">
        <is>
          <t>推算：gross_profit - operating_income</t>
        </is>
      </c>
      <c r="I138" t="inlineStr">
        <is>
          <t>2022-03-26</t>
        </is>
      </c>
      <c r="J138" t="inlineStr">
        <is>
          <t>USD</t>
        </is>
      </c>
      <c r="K138" t="inlineStr">
        <is>
          <t>由其他科目計算：gross_profit - operating_income</t>
        </is>
      </c>
    </row>
    <row r="139">
      <c r="A139" t="inlineStr">
        <is>
          <t>營業費用合計</t>
        </is>
      </c>
      <c r="B139" t="inlineStr">
        <is>
          <t>Total Operating Expenses</t>
        </is>
      </c>
      <c r="C139" t="inlineStr">
        <is>
          <t>FY2022 Q2</t>
        </is>
      </c>
      <c r="D139" t="n">
        <v>2502000000</v>
      </c>
      <c r="E139" t="inlineStr">
        <is>
          <t>推算：gross_profit - operating_income</t>
        </is>
      </c>
      <c r="I139" t="inlineStr">
        <is>
          <t>2022-06-25</t>
        </is>
      </c>
      <c r="J139" t="inlineStr">
        <is>
          <t>USD</t>
        </is>
      </c>
      <c r="K139" t="inlineStr">
        <is>
          <t>由其他科目計算：gross_profit - operating_income</t>
        </is>
      </c>
    </row>
    <row r="140">
      <c r="A140" t="inlineStr">
        <is>
          <t>營業費用合計</t>
        </is>
      </c>
      <c r="B140" t="inlineStr">
        <is>
          <t>Total Operating Expenses</t>
        </is>
      </c>
      <c r="C140" t="inlineStr">
        <is>
          <t>FY2022 Q3</t>
        </is>
      </c>
      <c r="D140" t="n">
        <v>2418000000</v>
      </c>
      <c r="E140" t="inlineStr">
        <is>
          <t>推算：gross_profit - operating_income</t>
        </is>
      </c>
      <c r="I140" t="inlineStr">
        <is>
          <t>2022-09-24</t>
        </is>
      </c>
      <c r="J140" t="inlineStr">
        <is>
          <t>USD</t>
        </is>
      </c>
      <c r="K140" t="inlineStr">
        <is>
          <t>由其他科目計算：gross_profit - operating_income</t>
        </is>
      </c>
    </row>
    <row r="141">
      <c r="A141" t="inlineStr">
        <is>
          <t>營業費用合計</t>
        </is>
      </c>
      <c r="B141" t="inlineStr">
        <is>
          <t>Total Operating Expenses</t>
        </is>
      </c>
      <c r="C141" t="inlineStr">
        <is>
          <t>FY2022 Q4</t>
        </is>
      </c>
      <c r="D141" t="n">
        <v>2552000000</v>
      </c>
      <c r="E141" t="inlineStr">
        <is>
          <t>推算：gross_profit - operating_income</t>
        </is>
      </c>
      <c r="I141" t="inlineStr">
        <is>
          <t>2022-12-31</t>
        </is>
      </c>
      <c r="J141" t="inlineStr">
        <is>
          <t>USD</t>
        </is>
      </c>
      <c r="K141" t="inlineStr">
        <is>
          <t>由其他科目計算：gross_profit - operating_income</t>
        </is>
      </c>
    </row>
    <row r="142">
      <c r="A142" t="inlineStr">
        <is>
          <t>營業費用合計</t>
        </is>
      </c>
      <c r="B142" t="inlineStr">
        <is>
          <t>Total Operating Expenses</t>
        </is>
      </c>
      <c r="C142" t="inlineStr">
        <is>
          <t>FY2023 Q1</t>
        </is>
      </c>
      <c r="D142" t="n">
        <v>2504000000</v>
      </c>
      <c r="E142" t="inlineStr">
        <is>
          <t>推算：gross_profit - operating_income</t>
        </is>
      </c>
      <c r="I142" t="inlineStr">
        <is>
          <t>2023-04-01</t>
        </is>
      </c>
      <c r="J142" t="inlineStr">
        <is>
          <t>USD</t>
        </is>
      </c>
      <c r="K142" t="inlineStr">
        <is>
          <t>由其他科目計算：gross_profit - operating_income</t>
        </is>
      </c>
    </row>
    <row r="143">
      <c r="A143" t="inlineStr">
        <is>
          <t>營業費用合計</t>
        </is>
      </c>
      <c r="B143" t="inlineStr">
        <is>
          <t>Total Operating Expenses</t>
        </is>
      </c>
      <c r="C143" t="inlineStr">
        <is>
          <t>FY2023 Q2</t>
        </is>
      </c>
      <c r="D143" t="n">
        <v>2463000000</v>
      </c>
      <c r="E143" t="inlineStr">
        <is>
          <t>推算：gross_profit - operating_income</t>
        </is>
      </c>
      <c r="I143" t="inlineStr">
        <is>
          <t>2023-07-01</t>
        </is>
      </c>
      <c r="J143" t="inlineStr">
        <is>
          <t>USD</t>
        </is>
      </c>
      <c r="K143" t="inlineStr">
        <is>
          <t>由其他科目計算：gross_profit - operating_income</t>
        </is>
      </c>
    </row>
    <row r="144">
      <c r="A144" t="inlineStr">
        <is>
          <t>營業費用合計</t>
        </is>
      </c>
      <c r="B144" t="inlineStr">
        <is>
          <t>Total Operating Expenses</t>
        </is>
      </c>
      <c r="C144" t="inlineStr">
        <is>
          <t>FY2023 Q3</t>
        </is>
      </c>
      <c r="D144" t="n">
        <v>2523000000</v>
      </c>
      <c r="E144" t="inlineStr">
        <is>
          <t>推算：gross_profit - operating_income</t>
        </is>
      </c>
      <c r="I144" t="inlineStr">
        <is>
          <t>2023-09-30</t>
        </is>
      </c>
      <c r="J144" t="inlineStr">
        <is>
          <t>USD</t>
        </is>
      </c>
      <c r="K144" t="inlineStr">
        <is>
          <t>由其他科目計算：gross_profit - operating_income</t>
        </is>
      </c>
    </row>
    <row r="145">
      <c r="A145" t="inlineStr">
        <is>
          <t>營業費用合計</t>
        </is>
      </c>
      <c r="B145" t="inlineStr">
        <is>
          <t>Total Operating Expenses</t>
        </is>
      </c>
      <c r="C145" t="inlineStr">
        <is>
          <t>FY2023 Q4</t>
        </is>
      </c>
      <c r="D145" t="n">
        <v>2569000000</v>
      </c>
      <c r="E145" t="inlineStr">
        <is>
          <t>推算：gross_profit - operating_income</t>
        </is>
      </c>
      <c r="I145" t="inlineStr">
        <is>
          <t>2023-12-30</t>
        </is>
      </c>
      <c r="J145" t="inlineStr">
        <is>
          <t>USD</t>
        </is>
      </c>
      <c r="K145" t="inlineStr">
        <is>
          <t>由其他科目計算：gross_profit - operating_income</t>
        </is>
      </c>
    </row>
    <row r="146">
      <c r="A146" t="inlineStr">
        <is>
          <t>營業費用合計</t>
        </is>
      </c>
      <c r="B146" t="inlineStr">
        <is>
          <t>Total Operating Expenses</t>
        </is>
      </c>
      <c r="C146" t="inlineStr">
        <is>
          <t>FY2024 Q1</t>
        </is>
      </c>
      <c r="D146" t="n">
        <v>2524000000</v>
      </c>
      <c r="E146" t="inlineStr">
        <is>
          <t>OperatingExpenses</t>
        </is>
      </c>
      <c r="F146" t="inlineStr">
        <is>
          <t>10-Q</t>
        </is>
      </c>
      <c r="H146" t="inlineStr">
        <is>
          <t>2025-05-07</t>
        </is>
      </c>
      <c r="I146" t="inlineStr">
        <is>
          <t>2024-03-30</t>
        </is>
      </c>
      <c r="J146" t="inlineStr">
        <is>
          <t>USD</t>
        </is>
      </c>
      <c r="K146" t="inlineStr">
        <is>
          <t>財報直接申報值</t>
        </is>
      </c>
    </row>
    <row r="147">
      <c r="A147" t="inlineStr">
        <is>
          <t>營業費用合計</t>
        </is>
      </c>
      <c r="B147" t="inlineStr">
        <is>
          <t>Total Operating Expenses</t>
        </is>
      </c>
      <c r="C147" t="inlineStr">
        <is>
          <t>FY2024 Q2</t>
        </is>
      </c>
      <c r="D147" t="n">
        <v>2595000000</v>
      </c>
      <c r="E147" t="inlineStr">
        <is>
          <t>OperatingExpenses</t>
        </is>
      </c>
      <c r="F147" t="inlineStr">
        <is>
          <t>10-Q</t>
        </is>
      </c>
      <c r="H147" t="inlineStr">
        <is>
          <t>2025-08-06</t>
        </is>
      </c>
      <c r="I147" t="inlineStr">
        <is>
          <t>2024-06-29</t>
        </is>
      </c>
      <c r="J147" t="inlineStr">
        <is>
          <t>USD</t>
        </is>
      </c>
      <c r="K147" t="inlineStr">
        <is>
          <t>財報直接申報值</t>
        </is>
      </c>
    </row>
    <row r="148">
      <c r="A148" t="inlineStr">
        <is>
          <t>營業費用合計</t>
        </is>
      </c>
      <c r="B148" t="inlineStr">
        <is>
          <t>Total Operating Expenses</t>
        </is>
      </c>
      <c r="C148" t="inlineStr">
        <is>
          <t>FY2024 Q3</t>
        </is>
      </c>
      <c r="D148" t="n">
        <v>2695000000</v>
      </c>
      <c r="E148" t="inlineStr">
        <is>
          <t>OperatingExpenses</t>
        </is>
      </c>
      <c r="F148" t="inlineStr">
        <is>
          <t>10-Q</t>
        </is>
      </c>
      <c r="H148" t="inlineStr">
        <is>
          <t>2025-11-05</t>
        </is>
      </c>
      <c r="I148" t="inlineStr">
        <is>
          <t>2024-09-28</t>
        </is>
      </c>
      <c r="J148" t="inlineStr">
        <is>
          <t>USD</t>
        </is>
      </c>
      <c r="K148" t="inlineStr">
        <is>
          <t>財報直接申報值</t>
        </is>
      </c>
    </row>
    <row r="149">
      <c r="A149" t="inlineStr">
        <is>
          <t>營業費用合計</t>
        </is>
      </c>
      <c r="B149" t="inlineStr">
        <is>
          <t>Total Operating Expenses</t>
        </is>
      </c>
      <c r="C149" t="inlineStr">
        <is>
          <t>FY2024 Q4</t>
        </is>
      </c>
      <c r="D149" t="n">
        <v>3011000000</v>
      </c>
      <c r="E149" t="inlineStr">
        <is>
          <t>OperatingExpenses</t>
        </is>
      </c>
      <c r="F149" t="inlineStr">
        <is>
          <t>10-K</t>
        </is>
      </c>
      <c r="H149" t="inlineStr">
        <is>
          <t>2026-02-04</t>
        </is>
      </c>
      <c r="I149" t="inlineStr">
        <is>
          <t>2024-12-28</t>
        </is>
      </c>
      <c r="J149" t="inlineStr">
        <is>
          <t>USD</t>
        </is>
      </c>
      <c r="K149" t="inlineStr">
        <is>
          <t>Q4推算＝全年−前三季（或由累計值差分還原）</t>
        </is>
      </c>
    </row>
    <row r="150">
      <c r="A150" t="inlineStr">
        <is>
          <t>營業費用合計</t>
        </is>
      </c>
      <c r="B150" t="inlineStr">
        <is>
          <t>Total Operating Expenses</t>
        </is>
      </c>
      <c r="C150" t="inlineStr">
        <is>
          <t>FY2025 Q1</t>
        </is>
      </c>
      <c r="D150" t="n">
        <v>2930000000</v>
      </c>
      <c r="E150" t="inlineStr">
        <is>
          <t>OperatingExpenses</t>
        </is>
      </c>
      <c r="F150" t="inlineStr">
        <is>
          <t>10-Q</t>
        </is>
      </c>
      <c r="H150" t="inlineStr">
        <is>
          <t>2026-05-06</t>
        </is>
      </c>
      <c r="I150" t="inlineStr">
        <is>
          <t>2025-03-29</t>
        </is>
      </c>
      <c r="J150" t="inlineStr">
        <is>
          <t>USD</t>
        </is>
      </c>
      <c r="K150" t="inlineStr">
        <is>
          <t>財報直接申報值</t>
        </is>
      </c>
    </row>
    <row r="151">
      <c r="A151" t="inlineStr">
        <is>
          <t>營業費用合計</t>
        </is>
      </c>
      <c r="B151" t="inlineStr">
        <is>
          <t>Total Operating Expenses</t>
        </is>
      </c>
      <c r="C151" t="inlineStr">
        <is>
          <t>FY2025 Q2</t>
        </is>
      </c>
      <c r="D151" t="n">
        <v>3193000000</v>
      </c>
      <c r="E151" t="inlineStr">
        <is>
          <t>OperatingExpenses</t>
        </is>
      </c>
      <c r="F151" t="inlineStr">
        <is>
          <t>10-Q</t>
        </is>
      </c>
      <c r="H151" t="inlineStr">
        <is>
          <t>2026-08-05</t>
        </is>
      </c>
      <c r="I151" t="inlineStr">
        <is>
          <t>2025-06-28</t>
        </is>
      </c>
      <c r="J151" t="inlineStr">
        <is>
          <t>USD</t>
        </is>
      </c>
      <c r="K151" t="inlineStr">
        <is>
          <t>財報直接申報值</t>
        </is>
      </c>
    </row>
    <row r="152">
      <c r="A152" t="inlineStr">
        <is>
          <t>營業費用合計</t>
        </is>
      </c>
      <c r="B152" t="inlineStr">
        <is>
          <t>Total Operating Expenses</t>
        </is>
      </c>
      <c r="C152" t="inlineStr">
        <is>
          <t>FY2025 Q3</t>
        </is>
      </c>
      <c r="D152" t="n">
        <v>3510000000</v>
      </c>
      <c r="E152" t="inlineStr">
        <is>
          <t>OperatingExpenses</t>
        </is>
      </c>
      <c r="F152" t="inlineStr">
        <is>
          <t>10-Q</t>
        </is>
      </c>
      <c r="H152" t="inlineStr">
        <is>
          <t>2025-11-05</t>
        </is>
      </c>
      <c r="I152" t="inlineStr">
        <is>
          <t>2025-09-27</t>
        </is>
      </c>
      <c r="J152" t="inlineStr">
        <is>
          <t>USD</t>
        </is>
      </c>
      <c r="K152" t="inlineStr">
        <is>
          <t>財報直接申報值</t>
        </is>
      </c>
    </row>
    <row r="153">
      <c r="A153" t="inlineStr">
        <is>
          <t>營業費用合計</t>
        </is>
      </c>
      <c r="B153" t="inlineStr">
        <is>
          <t>Total Operating Expenses</t>
        </is>
      </c>
      <c r="C153" t="inlineStr">
        <is>
          <t>FY2025 Q4</t>
        </is>
      </c>
      <c r="D153" t="n">
        <v>3825000000</v>
      </c>
      <c r="E153" t="inlineStr">
        <is>
          <t>OperatingExpenses</t>
        </is>
      </c>
      <c r="F153" t="inlineStr">
        <is>
          <t>10-K</t>
        </is>
      </c>
      <c r="H153" t="inlineStr">
        <is>
          <t>2026-02-04</t>
        </is>
      </c>
      <c r="I153" t="inlineStr">
        <is>
          <t>2025-12-27</t>
        </is>
      </c>
      <c r="J153" t="inlineStr">
        <is>
          <t>USD</t>
        </is>
      </c>
      <c r="K153" t="inlineStr">
        <is>
          <t>Q4推算＝全年−前三季（或由累計值差分還原）</t>
        </is>
      </c>
    </row>
    <row r="154">
      <c r="A154" t="inlineStr">
        <is>
          <t>營業費用合計</t>
        </is>
      </c>
      <c r="B154" t="inlineStr">
        <is>
          <t>Total Operating Expenses</t>
        </is>
      </c>
      <c r="C154" t="inlineStr">
        <is>
          <t>FY2026 Q1</t>
        </is>
      </c>
      <c r="D154" t="n">
        <v>3940000000</v>
      </c>
      <c r="E154" t="inlineStr">
        <is>
          <t>OperatingExpenses</t>
        </is>
      </c>
      <c r="F154" t="inlineStr">
        <is>
          <t>10-Q</t>
        </is>
      </c>
      <c r="H154" t="inlineStr">
        <is>
          <t>2026-05-06</t>
        </is>
      </c>
      <c r="I154" t="inlineStr">
        <is>
          <t>2026-03-28</t>
        </is>
      </c>
      <c r="J154" t="inlineStr">
        <is>
          <t>USD</t>
        </is>
      </c>
      <c r="K154" t="inlineStr">
        <is>
          <t>財報直接申報值</t>
        </is>
      </c>
    </row>
    <row r="155">
      <c r="A155" t="inlineStr">
        <is>
          <t>營業費用合計</t>
        </is>
      </c>
      <c r="B155" t="inlineStr">
        <is>
          <t>Total Operating Expenses</t>
        </is>
      </c>
      <c r="C155" t="inlineStr">
        <is>
          <t>FY2026 Q2</t>
        </is>
      </c>
      <c r="D155" t="n">
        <v>4213000000</v>
      </c>
      <c r="E155" t="inlineStr">
        <is>
          <t>OperatingExpenses</t>
        </is>
      </c>
      <c r="F155" t="inlineStr">
        <is>
          <t>10-Q</t>
        </is>
      </c>
      <c r="H155" t="inlineStr">
        <is>
          <t>2026-08-05</t>
        </is>
      </c>
      <c r="I155" t="inlineStr">
        <is>
          <t>2026-06-27</t>
        </is>
      </c>
      <c r="J155" t="inlineStr">
        <is>
          <t>USD</t>
        </is>
      </c>
      <c r="K155" t="inlineStr">
        <is>
          <t>財報直接申報值</t>
        </is>
      </c>
    </row>
    <row r="156">
      <c r="A156" t="inlineStr">
        <is>
          <t>營業利益</t>
        </is>
      </c>
      <c r="B156" t="inlineStr">
        <is>
          <t>Operating Income</t>
        </is>
      </c>
      <c r="C156" t="inlineStr">
        <is>
          <t>FY2021 Q1</t>
        </is>
      </c>
      <c r="D156" t="n">
        <v>662000000</v>
      </c>
      <c r="E156" t="inlineStr">
        <is>
          <t>OperatingIncomeLoss</t>
        </is>
      </c>
      <c r="F156" t="inlineStr">
        <is>
          <t>10-Q</t>
        </is>
      </c>
      <c r="H156" t="inlineStr">
        <is>
          <t>2022-05-04</t>
        </is>
      </c>
      <c r="I156" t="inlineStr">
        <is>
          <t>2021-03-27</t>
        </is>
      </c>
      <c r="J156" t="inlineStr">
        <is>
          <t>USD</t>
        </is>
      </c>
      <c r="K156" t="inlineStr">
        <is>
          <t>財報直接申報值</t>
        </is>
      </c>
    </row>
    <row r="157">
      <c r="A157" t="inlineStr">
        <is>
          <t>營業利益</t>
        </is>
      </c>
      <c r="B157" t="inlineStr">
        <is>
          <t>Operating Income</t>
        </is>
      </c>
      <c r="C157" t="inlineStr">
        <is>
          <t>FY2021 Q2</t>
        </is>
      </c>
      <c r="D157" t="n">
        <v>831000000</v>
      </c>
      <c r="E157" t="inlineStr">
        <is>
          <t>OperatingIncomeLoss</t>
        </is>
      </c>
      <c r="F157" t="inlineStr">
        <is>
          <t>10-Q</t>
        </is>
      </c>
      <c r="H157" t="inlineStr">
        <is>
          <t>2022-08-03</t>
        </is>
      </c>
      <c r="I157" t="inlineStr">
        <is>
          <t>2021-06-26</t>
        </is>
      </c>
      <c r="J157" t="inlineStr">
        <is>
          <t>USD</t>
        </is>
      </c>
      <c r="K157" t="inlineStr">
        <is>
          <t>財報直接申報值</t>
        </is>
      </c>
    </row>
    <row r="158">
      <c r="A158" t="inlineStr">
        <is>
          <t>營業利益</t>
        </is>
      </c>
      <c r="B158" t="inlineStr">
        <is>
          <t>Operating Income</t>
        </is>
      </c>
      <c r="C158" t="inlineStr">
        <is>
          <t>FY2021 Q3</t>
        </is>
      </c>
      <c r="D158" t="n">
        <v>948000000</v>
      </c>
      <c r="E158" t="inlineStr">
        <is>
          <t>OperatingIncomeLoss</t>
        </is>
      </c>
      <c r="F158" t="inlineStr">
        <is>
          <t>10-Q</t>
        </is>
      </c>
      <c r="H158" t="inlineStr">
        <is>
          <t>2022-11-02</t>
        </is>
      </c>
      <c r="I158" t="inlineStr">
        <is>
          <t>2021-09-25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營業利益</t>
        </is>
      </c>
      <c r="B159" t="inlineStr">
        <is>
          <t>Operating Income</t>
        </is>
      </c>
      <c r="C159" t="inlineStr">
        <is>
          <t>FY2021 Q4</t>
        </is>
      </c>
      <c r="D159" t="n">
        <v>1207000000</v>
      </c>
      <c r="E159" t="inlineStr">
        <is>
          <t>OperatingIncomeLoss</t>
        </is>
      </c>
      <c r="F159" t="inlineStr">
        <is>
          <t>10-K</t>
        </is>
      </c>
      <c r="H159" t="inlineStr">
        <is>
          <t>2024-01-31</t>
        </is>
      </c>
      <c r="I159" t="inlineStr">
        <is>
          <t>2021-12-25</t>
        </is>
      </c>
      <c r="J159" t="inlineStr">
        <is>
          <t>USD</t>
        </is>
      </c>
      <c r="K159" t="inlineStr">
        <is>
          <t>Q4推算＝全年−前三季（或由累計值差分還原）</t>
        </is>
      </c>
    </row>
    <row r="160">
      <c r="A160" t="inlineStr">
        <is>
          <t>營業利益</t>
        </is>
      </c>
      <c r="B160" t="inlineStr">
        <is>
          <t>Operating Income</t>
        </is>
      </c>
      <c r="C160" t="inlineStr">
        <is>
          <t>FY2022 Q1</t>
        </is>
      </c>
      <c r="D160" t="n">
        <v>951000000</v>
      </c>
      <c r="E160" t="inlineStr">
        <is>
          <t>OperatingIncomeLoss</t>
        </is>
      </c>
      <c r="F160" t="inlineStr">
        <is>
          <t>10-Q</t>
        </is>
      </c>
      <c r="H160" t="inlineStr">
        <is>
          <t>2023-05-03</t>
        </is>
      </c>
      <c r="I160" t="inlineStr">
        <is>
          <t>2022-03-26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營業利益</t>
        </is>
      </c>
      <c r="B161" t="inlineStr">
        <is>
          <t>Operating Income</t>
        </is>
      </c>
      <c r="C161" t="inlineStr">
        <is>
          <t>FY2022 Q2</t>
        </is>
      </c>
      <c r="D161" t="n">
        <v>526000000</v>
      </c>
      <c r="E161" t="inlineStr">
        <is>
          <t>OperatingIncomeLoss</t>
        </is>
      </c>
      <c r="F161" t="inlineStr">
        <is>
          <t>10-Q</t>
        </is>
      </c>
      <c r="H161" t="inlineStr">
        <is>
          <t>2023-08-02</t>
        </is>
      </c>
      <c r="I161" t="inlineStr">
        <is>
          <t>2022-06-25</t>
        </is>
      </c>
      <c r="J161" t="inlineStr">
        <is>
          <t>USD</t>
        </is>
      </c>
      <c r="K161" t="inlineStr">
        <is>
          <t>財報直接申報值</t>
        </is>
      </c>
    </row>
    <row r="162">
      <c r="A162" t="inlineStr">
        <is>
          <t>營業利益</t>
        </is>
      </c>
      <c r="B162" t="inlineStr">
        <is>
          <t>Operating Income</t>
        </is>
      </c>
      <c r="C162" t="inlineStr">
        <is>
          <t>FY2022 Q3</t>
        </is>
      </c>
      <c r="D162" t="n">
        <v>-64000000</v>
      </c>
      <c r="E162" t="inlineStr">
        <is>
          <t>OperatingIncomeLoss</t>
        </is>
      </c>
      <c r="F162" t="inlineStr">
        <is>
          <t>10-Q</t>
        </is>
      </c>
      <c r="H162" t="inlineStr">
        <is>
          <t>2023-11-01</t>
        </is>
      </c>
      <c r="I162" t="inlineStr">
        <is>
          <t>2022-09-24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營業利益</t>
        </is>
      </c>
      <c r="B163" t="inlineStr">
        <is>
          <t>Operating Income</t>
        </is>
      </c>
      <c r="C163" t="inlineStr">
        <is>
          <t>FY2022 Q4</t>
        </is>
      </c>
      <c r="D163" t="n">
        <v>-149000000</v>
      </c>
      <c r="E163" t="inlineStr">
        <is>
          <t>OperatingIncomeLoss</t>
        </is>
      </c>
      <c r="F163" t="inlineStr">
        <is>
          <t>10-K</t>
        </is>
      </c>
      <c r="H163" t="inlineStr">
        <is>
          <t>2025-02-05</t>
        </is>
      </c>
      <c r="I163" t="inlineStr">
        <is>
          <t>2022-12-31</t>
        </is>
      </c>
      <c r="J163" t="inlineStr">
        <is>
          <t>USD</t>
        </is>
      </c>
      <c r="K163" t="inlineStr">
        <is>
          <t>Q4推算＝全年−前三季（或由累計值差分還原）</t>
        </is>
      </c>
    </row>
    <row r="164">
      <c r="A164" t="inlineStr">
        <is>
          <t>營業利益</t>
        </is>
      </c>
      <c r="B164" t="inlineStr">
        <is>
          <t>Operating Income</t>
        </is>
      </c>
      <c r="C164" t="inlineStr">
        <is>
          <t>FY2023 Q1</t>
        </is>
      </c>
      <c r="D164" t="n">
        <v>-145000000</v>
      </c>
      <c r="E164" t="inlineStr">
        <is>
          <t>OperatingIncomeLoss</t>
        </is>
      </c>
      <c r="F164" t="inlineStr">
        <is>
          <t>10-Q</t>
        </is>
      </c>
      <c r="H164" t="inlineStr">
        <is>
          <t>2024-05-01</t>
        </is>
      </c>
      <c r="I164" t="inlineStr">
        <is>
          <t>2023-04-01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營業利益</t>
        </is>
      </c>
      <c r="B165" t="inlineStr">
        <is>
          <t>Operating Income</t>
        </is>
      </c>
      <c r="C165" t="inlineStr">
        <is>
          <t>FY2023 Q2</t>
        </is>
      </c>
      <c r="D165" t="n">
        <v>-20000000</v>
      </c>
      <c r="E165" t="inlineStr">
        <is>
          <t>OperatingIncomeLoss</t>
        </is>
      </c>
      <c r="F165" t="inlineStr">
        <is>
          <t>10-Q</t>
        </is>
      </c>
      <c r="H165" t="inlineStr">
        <is>
          <t>2024-07-31</t>
        </is>
      </c>
      <c r="I165" t="inlineStr">
        <is>
          <t>2023-07-01</t>
        </is>
      </c>
      <c r="J165" t="inlineStr">
        <is>
          <t>USD</t>
        </is>
      </c>
      <c r="K165" t="inlineStr">
        <is>
          <t>財報直接申報值</t>
        </is>
      </c>
    </row>
    <row r="166">
      <c r="A166" t="inlineStr">
        <is>
          <t>營業利益</t>
        </is>
      </c>
      <c r="B166" t="inlineStr">
        <is>
          <t>Operating Income</t>
        </is>
      </c>
      <c r="C166" t="inlineStr">
        <is>
          <t>FY2023 Q3</t>
        </is>
      </c>
      <c r="D166" t="n">
        <v>224000000</v>
      </c>
      <c r="E166" t="inlineStr">
        <is>
          <t>OperatingIncomeLoss</t>
        </is>
      </c>
      <c r="F166" t="inlineStr">
        <is>
          <t>10-Q</t>
        </is>
      </c>
      <c r="H166" t="inlineStr">
        <is>
          <t>2024-10-30</t>
        </is>
      </c>
      <c r="I166" t="inlineStr">
        <is>
          <t>2023-09-30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營業利益</t>
        </is>
      </c>
      <c r="B167" t="inlineStr">
        <is>
          <t>Operating Income</t>
        </is>
      </c>
      <c r="C167" t="inlineStr">
        <is>
          <t>FY2023 Q4</t>
        </is>
      </c>
      <c r="D167" t="n">
        <v>342000000</v>
      </c>
      <c r="E167" t="inlineStr">
        <is>
          <t>OperatingIncomeLoss</t>
        </is>
      </c>
      <c r="F167" t="inlineStr">
        <is>
          <t>10-K</t>
        </is>
      </c>
      <c r="H167" t="inlineStr">
        <is>
          <t>2026-02-04</t>
        </is>
      </c>
      <c r="I167" t="inlineStr">
        <is>
          <t>2023-12-30</t>
        </is>
      </c>
      <c r="J167" t="inlineStr">
        <is>
          <t>USD</t>
        </is>
      </c>
      <c r="K167" t="inlineStr">
        <is>
          <t>Q4推算＝全年−前三季（或由累計值差分還原）</t>
        </is>
      </c>
    </row>
    <row r="168">
      <c r="A168" t="inlineStr">
        <is>
          <t>營業利益</t>
        </is>
      </c>
      <c r="B168" t="inlineStr">
        <is>
          <t>Operating Income</t>
        </is>
      </c>
      <c r="C168" t="inlineStr">
        <is>
          <t>FY2024 Q1</t>
        </is>
      </c>
      <c r="D168" t="n">
        <v>36000000</v>
      </c>
      <c r="E168" t="inlineStr">
        <is>
          <t>OperatingIncomeLoss</t>
        </is>
      </c>
      <c r="F168" t="inlineStr">
        <is>
          <t>10-Q</t>
        </is>
      </c>
      <c r="H168" t="inlineStr">
        <is>
          <t>2025-05-07</t>
        </is>
      </c>
      <c r="I168" t="inlineStr">
        <is>
          <t>2024-03-30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營業利益</t>
        </is>
      </c>
      <c r="B169" t="inlineStr">
        <is>
          <t>Operating Income</t>
        </is>
      </c>
      <c r="C169" t="inlineStr">
        <is>
          <t>FY2024 Q2</t>
        </is>
      </c>
      <c r="D169" t="n">
        <v>269000000</v>
      </c>
      <c r="E169" t="inlineStr">
        <is>
          <t>OperatingIncomeLoss</t>
        </is>
      </c>
      <c r="F169" t="inlineStr">
        <is>
          <t>10-Q</t>
        </is>
      </c>
      <c r="H169" t="inlineStr">
        <is>
          <t>2025-08-06</t>
        </is>
      </c>
      <c r="I169" t="inlineStr">
        <is>
          <t>2024-06-29</t>
        </is>
      </c>
      <c r="J169" t="inlineStr">
        <is>
          <t>USD</t>
        </is>
      </c>
      <c r="K169" t="inlineStr">
        <is>
          <t>財報直接申報值</t>
        </is>
      </c>
    </row>
    <row r="170">
      <c r="A170" t="inlineStr">
        <is>
          <t>營業利益</t>
        </is>
      </c>
      <c r="B170" t="inlineStr">
        <is>
          <t>Operating Income</t>
        </is>
      </c>
      <c r="C170" t="inlineStr">
        <is>
          <t>FY2024 Q3</t>
        </is>
      </c>
      <c r="D170" t="n">
        <v>724000000</v>
      </c>
      <c r="E170" t="inlineStr">
        <is>
          <t>OperatingIncomeLoss</t>
        </is>
      </c>
      <c r="F170" t="inlineStr">
        <is>
          <t>10-Q</t>
        </is>
      </c>
      <c r="H170" t="inlineStr">
        <is>
          <t>2025-11-05</t>
        </is>
      </c>
      <c r="I170" t="inlineStr">
        <is>
          <t>2024-09-28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營業利益</t>
        </is>
      </c>
      <c r="B171" t="inlineStr">
        <is>
          <t>Operating Income</t>
        </is>
      </c>
      <c r="C171" t="inlineStr">
        <is>
          <t>FY2024 Q4</t>
        </is>
      </c>
      <c r="D171" t="n">
        <v>871000000</v>
      </c>
      <c r="E171" t="inlineStr">
        <is>
          <t>OperatingIncomeLoss</t>
        </is>
      </c>
      <c r="F171" t="inlineStr">
        <is>
          <t>10-K</t>
        </is>
      </c>
      <c r="H171" t="inlineStr">
        <is>
          <t>2026-02-04</t>
        </is>
      </c>
      <c r="I171" t="inlineStr">
        <is>
          <t>2024-12-28</t>
        </is>
      </c>
      <c r="J171" t="inlineStr">
        <is>
          <t>USD</t>
        </is>
      </c>
      <c r="K171" t="inlineStr">
        <is>
          <t>Q4推算＝全年−前三季（或由累計值差分還原）</t>
        </is>
      </c>
    </row>
    <row r="172">
      <c r="A172" t="inlineStr">
        <is>
          <t>營業利益</t>
        </is>
      </c>
      <c r="B172" t="inlineStr">
        <is>
          <t>Operating Income</t>
        </is>
      </c>
      <c r="C172" t="inlineStr">
        <is>
          <t>FY2025 Q1</t>
        </is>
      </c>
      <c r="D172" t="n">
        <v>806000000</v>
      </c>
      <c r="E172" t="inlineStr">
        <is>
          <t>OperatingIncomeLoss</t>
        </is>
      </c>
      <c r="F172" t="inlineStr">
        <is>
          <t>10-Q</t>
        </is>
      </c>
      <c r="H172" t="inlineStr">
        <is>
          <t>2026-05-06</t>
        </is>
      </c>
      <c r="I172" t="inlineStr">
        <is>
          <t>2025-03-29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營業利益</t>
        </is>
      </c>
      <c r="B173" t="inlineStr">
        <is>
          <t>Operating Income</t>
        </is>
      </c>
      <c r="C173" t="inlineStr">
        <is>
          <t>FY2025 Q2</t>
        </is>
      </c>
      <c r="D173" t="n">
        <v>-134000000</v>
      </c>
      <c r="E173" t="inlineStr">
        <is>
          <t>OperatingIncomeLoss</t>
        </is>
      </c>
      <c r="F173" t="inlineStr">
        <is>
          <t>10-Q</t>
        </is>
      </c>
      <c r="H173" t="inlineStr">
        <is>
          <t>2026-08-05</t>
        </is>
      </c>
      <c r="I173" t="inlineStr">
        <is>
          <t>2025-06-28</t>
        </is>
      </c>
      <c r="J173" t="inlineStr">
        <is>
          <t>USD</t>
        </is>
      </c>
      <c r="K173" t="inlineStr">
        <is>
          <t>財報直接申報值</t>
        </is>
      </c>
    </row>
    <row r="174">
      <c r="A174" t="inlineStr">
        <is>
          <t>營業利益</t>
        </is>
      </c>
      <c r="B174" t="inlineStr">
        <is>
          <t>Operating Income</t>
        </is>
      </c>
      <c r="C174" t="inlineStr">
        <is>
          <t>FY2025 Q3</t>
        </is>
      </c>
      <c r="D174" t="n">
        <v>1270000000</v>
      </c>
      <c r="E174" t="inlineStr">
        <is>
          <t>OperatingIncomeLoss</t>
        </is>
      </c>
      <c r="F174" t="inlineStr">
        <is>
          <t>10-Q</t>
        </is>
      </c>
      <c r="H174" t="inlineStr">
        <is>
          <t>2025-11-05</t>
        </is>
      </c>
      <c r="I174" t="inlineStr">
        <is>
          <t>2025-09-27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營業利益</t>
        </is>
      </c>
      <c r="B175" t="inlineStr">
        <is>
          <t>Operating Income</t>
        </is>
      </c>
      <c r="C175" t="inlineStr">
        <is>
          <t>FY2025 Q4</t>
        </is>
      </c>
      <c r="D175" t="n">
        <v>1752000000</v>
      </c>
      <c r="E175" t="inlineStr">
        <is>
          <t>OperatingIncomeLoss</t>
        </is>
      </c>
      <c r="F175" t="inlineStr">
        <is>
          <t>10-K</t>
        </is>
      </c>
      <c r="H175" t="inlineStr">
        <is>
          <t>2026-02-04</t>
        </is>
      </c>
      <c r="I175" t="inlineStr">
        <is>
          <t>2025-12-27</t>
        </is>
      </c>
      <c r="J175" t="inlineStr">
        <is>
          <t>USD</t>
        </is>
      </c>
      <c r="K175" t="inlineStr">
        <is>
          <t>Q4推算＝全年−前三季（或由累計值差分還原）</t>
        </is>
      </c>
    </row>
    <row r="176">
      <c r="A176" t="inlineStr">
        <is>
          <t>營業利益</t>
        </is>
      </c>
      <c r="B176" t="inlineStr">
        <is>
          <t>Operating Income</t>
        </is>
      </c>
      <c r="C176" t="inlineStr">
        <is>
          <t>FY2026 Q1</t>
        </is>
      </c>
      <c r="D176" t="n">
        <v>1476000000</v>
      </c>
      <c r="E176" t="inlineStr">
        <is>
          <t>OperatingIncomeLoss</t>
        </is>
      </c>
      <c r="F176" t="inlineStr">
        <is>
          <t>10-Q</t>
        </is>
      </c>
      <c r="H176" t="inlineStr">
        <is>
          <t>2026-05-06</t>
        </is>
      </c>
      <c r="I176" t="inlineStr">
        <is>
          <t>2026-03-28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營業利益</t>
        </is>
      </c>
      <c r="B177" t="inlineStr">
        <is>
          <t>Operating Income</t>
        </is>
      </c>
      <c r="C177" t="inlineStr">
        <is>
          <t>FY2026 Q2</t>
        </is>
      </c>
      <c r="D177" t="n">
        <v>1990000000</v>
      </c>
      <c r="E177" t="inlineStr">
        <is>
          <t>OperatingIncomeLoss</t>
        </is>
      </c>
      <c r="F177" t="inlineStr">
        <is>
          <t>10-Q</t>
        </is>
      </c>
      <c r="H177" t="inlineStr">
        <is>
          <t>2026-08-05</t>
        </is>
      </c>
      <c r="I177" t="inlineStr">
        <is>
          <t>2026-06-27</t>
        </is>
      </c>
      <c r="J177" t="inlineStr">
        <is>
          <t>USD</t>
        </is>
      </c>
      <c r="K177" t="inlineStr">
        <is>
          <t>財報直接申報值</t>
        </is>
      </c>
    </row>
    <row r="178">
      <c r="A178" t="inlineStr">
        <is>
          <t>利息費用</t>
        </is>
      </c>
      <c r="B178" t="inlineStr">
        <is>
          <t>Interest Expense</t>
        </is>
      </c>
      <c r="C178" t="inlineStr">
        <is>
          <t>FY2021 Q1</t>
        </is>
      </c>
      <c r="D178" t="n">
        <v>9000000</v>
      </c>
      <c r="E178" t="inlineStr">
        <is>
          <t>InterestExpense</t>
        </is>
      </c>
      <c r="F178" t="inlineStr">
        <is>
          <t>10-Q</t>
        </is>
      </c>
      <c r="H178" t="inlineStr">
        <is>
          <t>2022-05-04</t>
        </is>
      </c>
      <c r="I178" t="inlineStr">
        <is>
          <t>2021-03-27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利息費用</t>
        </is>
      </c>
      <c r="B179" t="inlineStr">
        <is>
          <t>Interest Expense</t>
        </is>
      </c>
      <c r="C179" t="inlineStr">
        <is>
          <t>FY2021 Q2</t>
        </is>
      </c>
      <c r="D179" t="n">
        <v>10000000</v>
      </c>
      <c r="E179" t="inlineStr">
        <is>
          <t>InterestExpense</t>
        </is>
      </c>
      <c r="F179" t="inlineStr">
        <is>
          <t>10-Q</t>
        </is>
      </c>
      <c r="H179" t="inlineStr">
        <is>
          <t>2022-08-03</t>
        </is>
      </c>
      <c r="I179" t="inlineStr">
        <is>
          <t>2021-06-26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利息費用</t>
        </is>
      </c>
      <c r="B180" t="inlineStr">
        <is>
          <t>Interest Expense</t>
        </is>
      </c>
      <c r="C180" t="inlineStr">
        <is>
          <t>FY2021 Q3</t>
        </is>
      </c>
      <c r="D180" t="n">
        <v>7000000</v>
      </c>
      <c r="E180" t="inlineStr">
        <is>
          <t>InterestExpense</t>
        </is>
      </c>
      <c r="F180" t="inlineStr">
        <is>
          <t>10-Q</t>
        </is>
      </c>
      <c r="H180" t="inlineStr">
        <is>
          <t>2022-11-02</t>
        </is>
      </c>
      <c r="I180" t="inlineStr">
        <is>
          <t>2021-09-25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利息費用</t>
        </is>
      </c>
      <c r="B181" t="inlineStr">
        <is>
          <t>Interest Expense</t>
        </is>
      </c>
      <c r="C181" t="inlineStr">
        <is>
          <t>FY2021 Q4</t>
        </is>
      </c>
      <c r="D181" t="n">
        <v>8000000</v>
      </c>
      <c r="E181" t="inlineStr">
        <is>
          <t>InterestExpense</t>
        </is>
      </c>
      <c r="F181" t="inlineStr">
        <is>
          <t>10-K</t>
        </is>
      </c>
      <c r="H181" t="inlineStr">
        <is>
          <t>2024-01-31</t>
        </is>
      </c>
      <c r="I181" t="inlineStr">
        <is>
          <t>2021-12-25</t>
        </is>
      </c>
      <c r="J181" t="inlineStr">
        <is>
          <t>USD</t>
        </is>
      </c>
      <c r="K181" t="inlineStr">
        <is>
          <t>Q4推算＝全年−前三季（或由累計值差分還原）</t>
        </is>
      </c>
    </row>
    <row r="182">
      <c r="A182" t="inlineStr">
        <is>
          <t>利息費用</t>
        </is>
      </c>
      <c r="B182" t="inlineStr">
        <is>
          <t>Interest Expense</t>
        </is>
      </c>
      <c r="C182" t="inlineStr">
        <is>
          <t>FY2022 Q1</t>
        </is>
      </c>
      <c r="D182" t="n">
        <v>13000000</v>
      </c>
      <c r="E182" t="inlineStr">
        <is>
          <t>InterestExpense</t>
        </is>
      </c>
      <c r="F182" t="inlineStr">
        <is>
          <t>10-Q</t>
        </is>
      </c>
      <c r="H182" t="inlineStr">
        <is>
          <t>2023-05-03</t>
        </is>
      </c>
      <c r="I182" t="inlineStr">
        <is>
          <t>2022-03-26</t>
        </is>
      </c>
      <c r="J182" t="inlineStr">
        <is>
          <t>USD</t>
        </is>
      </c>
      <c r="K182" t="inlineStr">
        <is>
          <t>財報直接申報值</t>
        </is>
      </c>
    </row>
    <row r="183">
      <c r="A183" t="inlineStr">
        <is>
          <t>利息費用</t>
        </is>
      </c>
      <c r="B183" t="inlineStr">
        <is>
          <t>Interest Expense</t>
        </is>
      </c>
      <c r="C183" t="inlineStr">
        <is>
          <t>FY2022 Q2</t>
        </is>
      </c>
      <c r="D183" t="n">
        <v>25000000</v>
      </c>
      <c r="E183" t="inlineStr">
        <is>
          <t>InterestExpense</t>
        </is>
      </c>
      <c r="F183" t="inlineStr">
        <is>
          <t>10-Q</t>
        </is>
      </c>
      <c r="H183" t="inlineStr">
        <is>
          <t>2023-08-02</t>
        </is>
      </c>
      <c r="I183" t="inlineStr">
        <is>
          <t>2022-06-25</t>
        </is>
      </c>
      <c r="J183" t="inlineStr">
        <is>
          <t>USD</t>
        </is>
      </c>
      <c r="K183" t="inlineStr">
        <is>
          <t>財報直接申報值</t>
        </is>
      </c>
    </row>
    <row r="184">
      <c r="A184" t="inlineStr">
        <is>
          <t>利息費用</t>
        </is>
      </c>
      <c r="B184" t="inlineStr">
        <is>
          <t>Interest Expense</t>
        </is>
      </c>
      <c r="C184" t="inlineStr">
        <is>
          <t>FY2022 Q3</t>
        </is>
      </c>
      <c r="D184" t="n">
        <v>31000000</v>
      </c>
      <c r="E184" t="inlineStr">
        <is>
          <t>InterestExpense</t>
        </is>
      </c>
      <c r="F184" t="inlineStr">
        <is>
          <t>10-Q</t>
        </is>
      </c>
      <c r="H184" t="inlineStr">
        <is>
          <t>2023-11-01</t>
        </is>
      </c>
      <c r="I184" t="inlineStr">
        <is>
          <t>2022-09-24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利息費用</t>
        </is>
      </c>
      <c r="B185" t="inlineStr">
        <is>
          <t>Interest Expense</t>
        </is>
      </c>
      <c r="C185" t="inlineStr">
        <is>
          <t>FY2022 Q4</t>
        </is>
      </c>
      <c r="D185" t="n">
        <v>19000000</v>
      </c>
      <c r="E185" t="inlineStr">
        <is>
          <t>InterestExpense</t>
        </is>
      </c>
      <c r="F185" t="inlineStr">
        <is>
          <t>10-K</t>
        </is>
      </c>
      <c r="H185" t="inlineStr">
        <is>
          <t>2025-02-05</t>
        </is>
      </c>
      <c r="I185" t="inlineStr">
        <is>
          <t>2022-12-31</t>
        </is>
      </c>
      <c r="J185" t="inlineStr">
        <is>
          <t>USD</t>
        </is>
      </c>
      <c r="K185" t="inlineStr">
        <is>
          <t>Q4推算＝全年−前三季（或由累計值差分還原）</t>
        </is>
      </c>
    </row>
    <row r="186">
      <c r="A186" t="inlineStr">
        <is>
          <t>利息費用</t>
        </is>
      </c>
      <c r="B186" t="inlineStr">
        <is>
          <t>Interest Expense</t>
        </is>
      </c>
      <c r="C186" t="inlineStr">
        <is>
          <t>FY2023 Q1</t>
        </is>
      </c>
      <c r="D186" t="n">
        <v>25000000</v>
      </c>
      <c r="E186" t="inlineStr">
        <is>
          <t>InterestExpense</t>
        </is>
      </c>
      <c r="F186" t="inlineStr">
        <is>
          <t>10-Q</t>
        </is>
      </c>
      <c r="H186" t="inlineStr">
        <is>
          <t>2024-05-01</t>
        </is>
      </c>
      <c r="I186" t="inlineStr">
        <is>
          <t>2023-04-01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利息費用</t>
        </is>
      </c>
      <c r="B187" t="inlineStr">
        <is>
          <t>Interest Expense</t>
        </is>
      </c>
      <c r="C187" t="inlineStr">
        <is>
          <t>FY2023 Q2</t>
        </is>
      </c>
      <c r="D187" t="n">
        <v>28000000</v>
      </c>
      <c r="E187" t="inlineStr">
        <is>
          <t>InterestExpense</t>
        </is>
      </c>
      <c r="F187" t="inlineStr">
        <is>
          <t>10-Q</t>
        </is>
      </c>
      <c r="H187" t="inlineStr">
        <is>
          <t>2024-07-31</t>
        </is>
      </c>
      <c r="I187" t="inlineStr">
        <is>
          <t>2023-07-01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利息費用</t>
        </is>
      </c>
      <c r="B188" t="inlineStr">
        <is>
          <t>Interest Expense</t>
        </is>
      </c>
      <c r="C188" t="inlineStr">
        <is>
          <t>FY2023 Q3</t>
        </is>
      </c>
      <c r="D188" t="n">
        <v>26000000</v>
      </c>
      <c r="E188" t="inlineStr">
        <is>
          <t>InterestExpense</t>
        </is>
      </c>
      <c r="F188" t="inlineStr">
        <is>
          <t>10-Q</t>
        </is>
      </c>
      <c r="H188" t="inlineStr">
        <is>
          <t>2024-10-30</t>
        </is>
      </c>
      <c r="I188" t="inlineStr">
        <is>
          <t>2023-09-30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利息費用</t>
        </is>
      </c>
      <c r="B189" t="inlineStr">
        <is>
          <t>Interest Expense</t>
        </is>
      </c>
      <c r="C189" t="inlineStr">
        <is>
          <t>FY2023 Q4</t>
        </is>
      </c>
      <c r="D189" t="n">
        <v>27000000</v>
      </c>
      <c r="E189" t="inlineStr">
        <is>
          <t>InterestExpense</t>
        </is>
      </c>
      <c r="F189" t="inlineStr">
        <is>
          <t>10-K</t>
        </is>
      </c>
      <c r="H189" t="inlineStr">
        <is>
          <t>2026-02-04</t>
        </is>
      </c>
      <c r="I189" t="inlineStr">
        <is>
          <t>2023-12-30</t>
        </is>
      </c>
      <c r="J189" t="inlineStr">
        <is>
          <t>USD</t>
        </is>
      </c>
      <c r="K189" t="inlineStr">
        <is>
          <t>Q4推算＝全年−前三季（或由累計值差分還原）</t>
        </is>
      </c>
    </row>
    <row r="190">
      <c r="A190" t="inlineStr">
        <is>
          <t>利息費用</t>
        </is>
      </c>
      <c r="B190" t="inlineStr">
        <is>
          <t>Interest Expense</t>
        </is>
      </c>
      <c r="C190" t="inlineStr">
        <is>
          <t>FY2024 Q1</t>
        </is>
      </c>
      <c r="D190" t="n">
        <v>25000000</v>
      </c>
      <c r="E190" t="inlineStr">
        <is>
          <t>InterestExpense</t>
        </is>
      </c>
      <c r="F190" t="inlineStr">
        <is>
          <t>10-Q</t>
        </is>
      </c>
      <c r="H190" t="inlineStr">
        <is>
          <t>2025-05-07</t>
        </is>
      </c>
      <c r="I190" t="inlineStr">
        <is>
          <t>2024-03-30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利息費用</t>
        </is>
      </c>
      <c r="B191" t="inlineStr">
        <is>
          <t>Interest Expense</t>
        </is>
      </c>
      <c r="C191" t="inlineStr">
        <is>
          <t>FY2024 Q2</t>
        </is>
      </c>
      <c r="D191" t="n">
        <v>25000000</v>
      </c>
      <c r="E191" t="inlineStr">
        <is>
          <t>InterestExpense</t>
        </is>
      </c>
      <c r="F191" t="inlineStr">
        <is>
          <t>10-Q</t>
        </is>
      </c>
      <c r="H191" t="inlineStr">
        <is>
          <t>2025-08-06</t>
        </is>
      </c>
      <c r="I191" t="inlineStr">
        <is>
          <t>2024-06-29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利息費用</t>
        </is>
      </c>
      <c r="B192" t="inlineStr">
        <is>
          <t>Interest Expense</t>
        </is>
      </c>
      <c r="C192" t="inlineStr">
        <is>
          <t>FY2024 Q3</t>
        </is>
      </c>
      <c r="D192" t="n">
        <v>23000000</v>
      </c>
      <c r="E192" t="inlineStr">
        <is>
          <t>InterestExpense</t>
        </is>
      </c>
      <c r="F192" t="inlineStr">
        <is>
          <t>10-Q</t>
        </is>
      </c>
      <c r="H192" t="inlineStr">
        <is>
          <t>2025-11-05</t>
        </is>
      </c>
      <c r="I192" t="inlineStr">
        <is>
          <t>2024-09-28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利息費用</t>
        </is>
      </c>
      <c r="B193" t="inlineStr">
        <is>
          <t>Interest Expense</t>
        </is>
      </c>
      <c r="C193" t="inlineStr">
        <is>
          <t>FY2024 Q4</t>
        </is>
      </c>
      <c r="D193" t="n">
        <v>19000000</v>
      </c>
      <c r="E193" t="inlineStr">
        <is>
          <t>InterestExpense</t>
        </is>
      </c>
      <c r="F193" t="inlineStr">
        <is>
          <t>10-K</t>
        </is>
      </c>
      <c r="H193" t="inlineStr">
        <is>
          <t>2026-02-04</t>
        </is>
      </c>
      <c r="I193" t="inlineStr">
        <is>
          <t>2024-12-28</t>
        </is>
      </c>
      <c r="J193" t="inlineStr">
        <is>
          <t>USD</t>
        </is>
      </c>
      <c r="K193" t="inlineStr">
        <is>
          <t>Q4推算＝全年−前三季（或由累計值差分還原）</t>
        </is>
      </c>
    </row>
    <row r="194">
      <c r="A194" t="inlineStr">
        <is>
          <t>利息費用</t>
        </is>
      </c>
      <c r="B194" t="inlineStr">
        <is>
          <t>Interest Expense</t>
        </is>
      </c>
      <c r="C194" t="inlineStr">
        <is>
          <t>FY2025 Q1</t>
        </is>
      </c>
      <c r="D194" t="n">
        <v>20000000</v>
      </c>
      <c r="E194" t="inlineStr">
        <is>
          <t>InterestExpense</t>
        </is>
      </c>
      <c r="F194" t="inlineStr">
        <is>
          <t>10-Q</t>
        </is>
      </c>
      <c r="H194" t="inlineStr">
        <is>
          <t>2026-05-06</t>
        </is>
      </c>
      <c r="I194" t="inlineStr">
        <is>
          <t>2025-03-29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利息費用</t>
        </is>
      </c>
      <c r="B195" t="inlineStr">
        <is>
          <t>Interest Expense</t>
        </is>
      </c>
      <c r="C195" t="inlineStr">
        <is>
          <t>FY2025 Q2</t>
        </is>
      </c>
      <c r="D195" t="n">
        <v>38000000</v>
      </c>
      <c r="E195" t="inlineStr">
        <is>
          <t>InterestExpense</t>
        </is>
      </c>
      <c r="F195" t="inlineStr">
        <is>
          <t>10-Q</t>
        </is>
      </c>
      <c r="H195" t="inlineStr">
        <is>
          <t>2026-08-05</t>
        </is>
      </c>
      <c r="I195" t="inlineStr">
        <is>
          <t>2025-06-28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利息費用</t>
        </is>
      </c>
      <c r="B196" t="inlineStr">
        <is>
          <t>Interest Expense</t>
        </is>
      </c>
      <c r="C196" t="inlineStr">
        <is>
          <t>FY2025 Q3</t>
        </is>
      </c>
      <c r="D196" t="n">
        <v>37000000</v>
      </c>
      <c r="E196" t="inlineStr">
        <is>
          <t>InterestExpense</t>
        </is>
      </c>
      <c r="F196" t="inlineStr">
        <is>
          <t>10-Q</t>
        </is>
      </c>
      <c r="H196" t="inlineStr">
        <is>
          <t>2025-11-05</t>
        </is>
      </c>
      <c r="I196" t="inlineStr">
        <is>
          <t>2025-09-27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利息費用</t>
        </is>
      </c>
      <c r="B197" t="inlineStr">
        <is>
          <t>Interest Expense</t>
        </is>
      </c>
      <c r="C197" t="inlineStr">
        <is>
          <t>FY2025 Q4</t>
        </is>
      </c>
      <c r="D197" t="n">
        <v>36000000</v>
      </c>
      <c r="E197" t="inlineStr">
        <is>
          <t>InterestExpense</t>
        </is>
      </c>
      <c r="F197" t="inlineStr">
        <is>
          <t>10-K</t>
        </is>
      </c>
      <c r="H197" t="inlineStr">
        <is>
          <t>2026-02-04</t>
        </is>
      </c>
      <c r="I197" t="inlineStr">
        <is>
          <t>2025-12-27</t>
        </is>
      </c>
      <c r="J197" t="inlineStr">
        <is>
          <t>USD</t>
        </is>
      </c>
      <c r="K197" t="inlineStr">
        <is>
          <t>Q4推算＝全年−前三季（或由累計值差分還原）</t>
        </is>
      </c>
    </row>
    <row r="198">
      <c r="A198" t="inlineStr">
        <is>
          <t>利息費用</t>
        </is>
      </c>
      <c r="B198" t="inlineStr">
        <is>
          <t>Interest Expense</t>
        </is>
      </c>
      <c r="C198" t="inlineStr">
        <is>
          <t>FY2026 Q1</t>
        </is>
      </c>
      <c r="D198" t="n">
        <v>37000000</v>
      </c>
      <c r="E198" t="inlineStr">
        <is>
          <t>InterestExpense</t>
        </is>
      </c>
      <c r="F198" t="inlineStr">
        <is>
          <t>10-Q</t>
        </is>
      </c>
      <c r="H198" t="inlineStr">
        <is>
          <t>2026-05-06</t>
        </is>
      </c>
      <c r="I198" t="inlineStr">
        <is>
          <t>2026-03-28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利息費用</t>
        </is>
      </c>
      <c r="B199" t="inlineStr">
        <is>
          <t>Interest Expense</t>
        </is>
      </c>
      <c r="C199" t="inlineStr">
        <is>
          <t>FY2026 Q2</t>
        </is>
      </c>
      <c r="D199" t="n">
        <v>37000000</v>
      </c>
      <c r="E199" t="inlineStr">
        <is>
          <t>InterestExpense</t>
        </is>
      </c>
      <c r="F199" t="inlineStr">
        <is>
          <t>10-Q</t>
        </is>
      </c>
      <c r="H199" t="inlineStr">
        <is>
          <t>2026-08-05</t>
        </is>
      </c>
      <c r="I199" t="inlineStr">
        <is>
          <t>2026-06-27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稅前淨利</t>
        </is>
      </c>
      <c r="B200" t="inlineStr">
        <is>
          <t>Pretax Income</t>
        </is>
      </c>
      <c r="C200" t="inlineStr">
        <is>
          <t>FY2021 Q1</t>
        </is>
      </c>
      <c r="D200" t="n">
        <v>642000000</v>
      </c>
      <c r="E200" t="inlineStr">
        <is>
          <t>IncomeLossFromContinuingOperationsBeforeIncomeTaxesMinorityInterestAndIncomeLossFromEquityMethodInvestments</t>
        </is>
      </c>
      <c r="F200" t="inlineStr">
        <is>
          <t>10-Q</t>
        </is>
      </c>
      <c r="H200" t="inlineStr">
        <is>
          <t>2022-05-04</t>
        </is>
      </c>
      <c r="I200" t="inlineStr">
        <is>
          <t>2021-03-27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稅前淨利</t>
        </is>
      </c>
      <c r="B201" t="inlineStr">
        <is>
          <t>Pretax Income</t>
        </is>
      </c>
      <c r="C201" t="inlineStr">
        <is>
          <t>FY2021 Q2</t>
        </is>
      </c>
      <c r="D201" t="n">
        <v>821000000</v>
      </c>
      <c r="E201" t="inlineStr">
        <is>
          <t>IncomeLossFromContinuingOperationsBeforeIncomeTaxesMinorityInterestAndIncomeLossFromEquityMethodInvestments</t>
        </is>
      </c>
      <c r="F201" t="inlineStr">
        <is>
          <t>10-Q</t>
        </is>
      </c>
      <c r="H201" t="inlineStr">
        <is>
          <t>2022-08-03</t>
        </is>
      </c>
      <c r="I201" t="inlineStr">
        <is>
          <t>2021-06-26</t>
        </is>
      </c>
      <c r="J201" t="inlineStr">
        <is>
          <t>USD</t>
        </is>
      </c>
      <c r="K201" t="inlineStr">
        <is>
          <t>財報直接申報值</t>
        </is>
      </c>
    </row>
    <row r="202">
      <c r="A202" t="inlineStr">
        <is>
          <t>稅前淨利</t>
        </is>
      </c>
      <c r="B202" t="inlineStr">
        <is>
          <t>Pretax Income</t>
        </is>
      </c>
      <c r="C202" t="inlineStr">
        <is>
          <t>FY2021 Q3</t>
        </is>
      </c>
      <c r="D202" t="n">
        <v>1003000000</v>
      </c>
      <c r="E202" t="inlineStr">
        <is>
          <t>IncomeLossFromContinuingOperationsBeforeIncomeTaxesMinorityInterestAndIncomeLossFromEquityMethodInvestments</t>
        </is>
      </c>
      <c r="F202" t="inlineStr">
        <is>
          <t>10-Q</t>
        </is>
      </c>
      <c r="H202" t="inlineStr">
        <is>
          <t>2022-11-02</t>
        </is>
      </c>
      <c r="I202" t="inlineStr">
        <is>
          <t>2021-09-25</t>
        </is>
      </c>
      <c r="J202" t="inlineStr">
        <is>
          <t>USD</t>
        </is>
      </c>
      <c r="K202" t="inlineStr">
        <is>
          <t>財報直接申報值</t>
        </is>
      </c>
    </row>
    <row r="203">
      <c r="A203" t="inlineStr">
        <is>
          <t>稅前淨利</t>
        </is>
      </c>
      <c r="B203" t="inlineStr">
        <is>
          <t>Pretax Income</t>
        </is>
      </c>
      <c r="C203" t="inlineStr">
        <is>
          <t>FY2021 Q4</t>
        </is>
      </c>
      <c r="D203" t="n">
        <v>1209000000</v>
      </c>
      <c r="E203" t="inlineStr">
        <is>
          <t>IncomeLossFromContinuingOperationsBeforeIncomeTaxesExtraordinaryItemsNoncontrollingInterest</t>
        </is>
      </c>
      <c r="F203" t="inlineStr">
        <is>
          <t>10-K</t>
        </is>
      </c>
      <c r="H203" t="inlineStr">
        <is>
          <t>2024-01-31</t>
        </is>
      </c>
      <c r="I203" t="inlineStr">
        <is>
          <t>2021-12-25</t>
        </is>
      </c>
      <c r="J203" t="inlineStr">
        <is>
          <t>USD</t>
        </is>
      </c>
      <c r="K203" t="inlineStr">
        <is>
          <t>Q4推算＝全年−前三季（或由累計值差分還原）</t>
        </is>
      </c>
    </row>
    <row r="204">
      <c r="A204" t="inlineStr">
        <is>
          <t>稅前淨利</t>
        </is>
      </c>
      <c r="B204" t="inlineStr">
        <is>
          <t>Pretax Income</t>
        </is>
      </c>
      <c r="C204" t="inlineStr">
        <is>
          <t>FY2022 Q1</t>
        </is>
      </c>
      <c r="D204" t="n">
        <v>896000000</v>
      </c>
      <c r="E204" t="inlineStr">
        <is>
          <t>IncomeLossFromContinuingOperationsBeforeIncomeTaxesMinorityInterestAndIncomeLossFromEquityMethodInvestments</t>
        </is>
      </c>
      <c r="F204" t="inlineStr">
        <is>
          <t>10-Q</t>
        </is>
      </c>
      <c r="H204" t="inlineStr">
        <is>
          <t>2023-05-03</t>
        </is>
      </c>
      <c r="I204" t="inlineStr">
        <is>
          <t>2022-03-26</t>
        </is>
      </c>
      <c r="J204" t="inlineStr">
        <is>
          <t>USD</t>
        </is>
      </c>
      <c r="K204" t="inlineStr">
        <is>
          <t>財報直接申報值</t>
        </is>
      </c>
    </row>
    <row r="205">
      <c r="A205" t="inlineStr">
        <is>
          <t>稅前淨利</t>
        </is>
      </c>
      <c r="B205" t="inlineStr">
        <is>
          <t>Pretax Income</t>
        </is>
      </c>
      <c r="C205" t="inlineStr">
        <is>
          <t>FY2022 Q2</t>
        </is>
      </c>
      <c r="D205" t="n">
        <v>497000000</v>
      </c>
      <c r="E205" t="inlineStr">
        <is>
          <t>IncomeLossFromContinuingOperationsBeforeIncomeTaxesMinorityInterestAndIncomeLossFromEquityMethodInvestments</t>
        </is>
      </c>
      <c r="F205" t="inlineStr">
        <is>
          <t>10-Q</t>
        </is>
      </c>
      <c r="H205" t="inlineStr">
        <is>
          <t>2023-08-02</t>
        </is>
      </c>
      <c r="I205" t="inlineStr">
        <is>
          <t>2022-06-25</t>
        </is>
      </c>
      <c r="J205" t="inlineStr">
        <is>
          <t>USD</t>
        </is>
      </c>
      <c r="K205" t="inlineStr">
        <is>
          <t>財報直接申報值</t>
        </is>
      </c>
    </row>
    <row r="206">
      <c r="A206" t="inlineStr">
        <is>
          <t>稅前淨利</t>
        </is>
      </c>
      <c r="B206" t="inlineStr">
        <is>
          <t>Pretax Income</t>
        </is>
      </c>
      <c r="C206" t="inlineStr">
        <is>
          <t>FY2022 Q3</t>
        </is>
      </c>
      <c r="D206" t="n">
        <v>-73000000</v>
      </c>
      <c r="E206" t="inlineStr">
        <is>
          <t>IncomeLossFromContinuingOperationsBeforeIncomeTaxesMinorityInterestAndIncomeLossFromEquityMethodInvestments</t>
        </is>
      </c>
      <c r="F206" t="inlineStr">
        <is>
          <t>10-Q</t>
        </is>
      </c>
      <c r="H206" t="inlineStr">
        <is>
          <t>2023-11-01</t>
        </is>
      </c>
      <c r="I206" t="inlineStr">
        <is>
          <t>2022-09-24</t>
        </is>
      </c>
      <c r="J206" t="inlineStr">
        <is>
          <t>USD</t>
        </is>
      </c>
      <c r="K206" t="inlineStr">
        <is>
          <t>財報直接申報值</t>
        </is>
      </c>
    </row>
    <row r="207">
      <c r="A207" t="inlineStr">
        <is>
          <t>稅前淨利</t>
        </is>
      </c>
      <c r="B207" t="inlineStr">
        <is>
          <t>Pretax Income</t>
        </is>
      </c>
      <c r="C207" t="inlineStr">
        <is>
          <t>FY2022 Q4</t>
        </is>
      </c>
      <c r="D207" t="n">
        <v>-122000000</v>
      </c>
      <c r="E207" t="inlineStr">
        <is>
          <t>IncomeLossFromContinuingOperationsBeforeIncomeTaxesExtraordinaryItemsNoncontrollingInterest</t>
        </is>
      </c>
      <c r="F207" t="inlineStr">
        <is>
          <t>10-K</t>
        </is>
      </c>
      <c r="H207" t="inlineStr">
        <is>
          <t>2025-02-05</t>
        </is>
      </c>
      <c r="I207" t="inlineStr">
        <is>
          <t>2022-12-31</t>
        </is>
      </c>
      <c r="J207" t="inlineStr">
        <is>
          <t>USD</t>
        </is>
      </c>
      <c r="K207" t="inlineStr">
        <is>
          <t>Q4推算＝全年−前三季（或由累計值差分還原）</t>
        </is>
      </c>
    </row>
    <row r="208">
      <c r="A208" t="inlineStr">
        <is>
          <t>稅前淨利</t>
        </is>
      </c>
      <c r="B208" t="inlineStr">
        <is>
          <t>Pretax Income</t>
        </is>
      </c>
      <c r="C208" t="inlineStr">
        <is>
          <t>FY2023 Q1</t>
        </is>
      </c>
      <c r="D208" t="n">
        <v>-127000000</v>
      </c>
      <c r="E208" t="inlineStr">
        <is>
          <t>IncomeLossFromContinuingOperationsBeforeIncomeTaxesMinorityInterestAndIncomeLossFromEquityMethodInvestments</t>
        </is>
      </c>
      <c r="F208" t="inlineStr">
        <is>
          <t>10-Q</t>
        </is>
      </c>
      <c r="H208" t="inlineStr">
        <is>
          <t>2024-05-01</t>
        </is>
      </c>
      <c r="I208" t="inlineStr">
        <is>
          <t>2023-04-01</t>
        </is>
      </c>
      <c r="J208" t="inlineStr">
        <is>
          <t>USD</t>
        </is>
      </c>
      <c r="K208" t="inlineStr">
        <is>
          <t>財報直接申報值</t>
        </is>
      </c>
    </row>
    <row r="209">
      <c r="A209" t="inlineStr">
        <is>
          <t>稅前淨利</t>
        </is>
      </c>
      <c r="B209" t="inlineStr">
        <is>
          <t>Pretax Income</t>
        </is>
      </c>
      <c r="C209" t="inlineStr">
        <is>
          <t>FY2023 Q2</t>
        </is>
      </c>
      <c r="D209" t="n">
        <v>-2000000</v>
      </c>
      <c r="E209" t="inlineStr">
        <is>
          <t>IncomeLossFromContinuingOperationsBeforeIncomeTaxesMinorityInterestAndIncomeLossFromEquityMethodInvestments</t>
        </is>
      </c>
      <c r="F209" t="inlineStr">
        <is>
          <t>10-Q</t>
        </is>
      </c>
      <c r="H209" t="inlineStr">
        <is>
          <t>2024-07-31</t>
        </is>
      </c>
      <c r="I209" t="inlineStr">
        <is>
          <t>2023-07-01</t>
        </is>
      </c>
      <c r="J209" t="inlineStr">
        <is>
          <t>USD</t>
        </is>
      </c>
      <c r="K209" t="inlineStr">
        <is>
          <t>財報直接申報值</t>
        </is>
      </c>
    </row>
    <row r="210">
      <c r="A210" t="inlineStr">
        <is>
          <t>稅前淨利</t>
        </is>
      </c>
      <c r="B210" t="inlineStr">
        <is>
          <t>Pretax Income</t>
        </is>
      </c>
      <c r="C210" t="inlineStr">
        <is>
          <t>FY2023 Q3</t>
        </is>
      </c>
      <c r="D210" t="n">
        <v>257000000</v>
      </c>
      <c r="E210" t="inlineStr">
        <is>
          <t>IncomeLossFromContinuingOperationsBeforeIncomeTaxesMinorityInterestAndIncomeLossFromEquityMethodInvestments</t>
        </is>
      </c>
      <c r="F210" t="inlineStr">
        <is>
          <t>10-Q</t>
        </is>
      </c>
      <c r="H210" t="inlineStr">
        <is>
          <t>2024-10-30</t>
        </is>
      </c>
      <c r="I210" t="inlineStr">
        <is>
          <t>2023-09-30</t>
        </is>
      </c>
      <c r="J210" t="inlineStr">
        <is>
          <t>USD</t>
        </is>
      </c>
      <c r="K210" t="inlineStr">
        <is>
          <t>財報直接申報值</t>
        </is>
      </c>
    </row>
    <row r="211">
      <c r="A211" t="inlineStr">
        <is>
          <t>稅前淨利</t>
        </is>
      </c>
      <c r="B211" t="inlineStr">
        <is>
          <t>Pretax Income</t>
        </is>
      </c>
      <c r="C211" t="inlineStr">
        <is>
          <t>FY2023 Q4</t>
        </is>
      </c>
      <c r="D211" t="n">
        <v>380000000</v>
      </c>
      <c r="E211" t="inlineStr">
        <is>
          <t>IncomeLossFromContinuingOperationsBeforeIncomeTaxesExtraordinaryItemsNoncontrollingInterest</t>
        </is>
      </c>
      <c r="F211" t="inlineStr">
        <is>
          <t>10-K</t>
        </is>
      </c>
      <c r="H211" t="inlineStr">
        <is>
          <t>2026-02-04</t>
        </is>
      </c>
      <c r="I211" t="inlineStr">
        <is>
          <t>2023-12-30</t>
        </is>
      </c>
      <c r="J211" t="inlineStr">
        <is>
          <t>USD</t>
        </is>
      </c>
      <c r="K211" t="inlineStr">
        <is>
          <t>Q4推算＝全年−前三季（或由累計值差分還原）</t>
        </is>
      </c>
    </row>
    <row r="212">
      <c r="A212" t="inlineStr">
        <is>
          <t>稅前淨利</t>
        </is>
      </c>
      <c r="B212" t="inlineStr">
        <is>
          <t>Pretax Income</t>
        </is>
      </c>
      <c r="C212" t="inlineStr">
        <is>
          <t>FY2024 Q1</t>
        </is>
      </c>
      <c r="D212" t="n">
        <v>64000000</v>
      </c>
      <c r="E212" t="inlineStr">
        <is>
          <t>IncomeLossFromContinuingOperationsBeforeIncomeTaxesMinorityInterestAndIncomeLossFromEquityMethodInvestments</t>
        </is>
      </c>
      <c r="F212" t="inlineStr">
        <is>
          <t>10-Q</t>
        </is>
      </c>
      <c r="H212" t="inlineStr">
        <is>
          <t>2025-05-07</t>
        </is>
      </c>
      <c r="I212" t="inlineStr">
        <is>
          <t>2024-03-30</t>
        </is>
      </c>
      <c r="J212" t="inlineStr">
        <is>
          <t>USD</t>
        </is>
      </c>
      <c r="K212" t="inlineStr">
        <is>
          <t>財報直接申報值</t>
        </is>
      </c>
    </row>
    <row r="213">
      <c r="A213" t="inlineStr">
        <is>
          <t>稅前淨利</t>
        </is>
      </c>
      <c r="B213" t="inlineStr">
        <is>
          <t>Pretax Income</t>
        </is>
      </c>
      <c r="C213" t="inlineStr">
        <is>
          <t>FY2024 Q2</t>
        </is>
      </c>
      <c r="D213" t="n">
        <v>299000000</v>
      </c>
      <c r="E213" t="inlineStr">
        <is>
          <t>IncomeLossFromContinuingOperationsBeforeIncomeTaxesMinorityInterestAndIncomeLossFromEquityMethodInvestments</t>
        </is>
      </c>
      <c r="F213" t="inlineStr">
        <is>
          <t>10-Q</t>
        </is>
      </c>
      <c r="H213" t="inlineStr">
        <is>
          <t>2025-08-06</t>
        </is>
      </c>
      <c r="I213" t="inlineStr">
        <is>
          <t>2024-06-29</t>
        </is>
      </c>
      <c r="J213" t="inlineStr">
        <is>
          <t>USD</t>
        </is>
      </c>
      <c r="K213" t="inlineStr">
        <is>
          <t>財報直接申報值</t>
        </is>
      </c>
    </row>
    <row r="214">
      <c r="A214" t="inlineStr">
        <is>
          <t>稅前淨利</t>
        </is>
      </c>
      <c r="B214" t="inlineStr">
        <is>
          <t>Pretax Income</t>
        </is>
      </c>
      <c r="C214" t="inlineStr">
        <is>
          <t>FY2024 Q3</t>
        </is>
      </c>
      <c r="D214" t="n">
        <v>737000000</v>
      </c>
      <c r="E214" t="inlineStr">
        <is>
          <t>IncomeLossFromContinuingOperationsBeforeIncomeTaxesMinorityInterestAndIncomeLossFromEquityMethodInvestments</t>
        </is>
      </c>
      <c r="F214" t="inlineStr">
        <is>
          <t>10-Q</t>
        </is>
      </c>
      <c r="H214" t="inlineStr">
        <is>
          <t>2025-11-05</t>
        </is>
      </c>
      <c r="I214" t="inlineStr">
        <is>
          <t>2024-09-28</t>
        </is>
      </c>
      <c r="J214" t="inlineStr">
        <is>
          <t>USD</t>
        </is>
      </c>
      <c r="K214" t="inlineStr">
        <is>
          <t>財報直接申報值</t>
        </is>
      </c>
    </row>
    <row r="215">
      <c r="A215" t="inlineStr">
        <is>
          <t>稅前淨利</t>
        </is>
      </c>
      <c r="B215" t="inlineStr">
        <is>
          <t>Pretax Income</t>
        </is>
      </c>
      <c r="C215" t="inlineStr">
        <is>
          <t>FY2024 Q4</t>
        </is>
      </c>
      <c r="D215" t="n">
        <v>922000000</v>
      </c>
      <c r="E215" t="inlineStr">
        <is>
          <t>IncomeLossFromContinuingOperationsBeforeIncomeTaxesExtraordinaryItemsNoncontrollingInterest</t>
        </is>
      </c>
      <c r="F215" t="inlineStr">
        <is>
          <t>10-K</t>
        </is>
      </c>
      <c r="H215" t="inlineStr">
        <is>
          <t>2026-02-04</t>
        </is>
      </c>
      <c r="I215" t="inlineStr">
        <is>
          <t>2024-12-28</t>
        </is>
      </c>
      <c r="J215" t="inlineStr">
        <is>
          <t>USD</t>
        </is>
      </c>
      <c r="K215" t="inlineStr">
        <is>
          <t>Q4推算＝全年−前三季（或由累計值差分還原）</t>
        </is>
      </c>
    </row>
    <row r="216">
      <c r="A216" t="inlineStr">
        <is>
          <t>稅前淨利</t>
        </is>
      </c>
      <c r="B216" t="inlineStr">
        <is>
          <t>Pretax Income</t>
        </is>
      </c>
      <c r="C216" t="inlineStr">
        <is>
          <t>FY2025 Q1</t>
        </is>
      </c>
      <c r="D216" t="n">
        <v>825000000</v>
      </c>
      <c r="E216" t="inlineStr">
        <is>
          <t>IncomeLossFromContinuingOperationsBeforeIncomeTaxesMinorityInterestAndIncomeLossFromEquityMethodInvestments</t>
        </is>
      </c>
      <c r="F216" t="inlineStr">
        <is>
          <t>10-Q</t>
        </is>
      </c>
      <c r="H216" t="inlineStr">
        <is>
          <t>2026-05-06</t>
        </is>
      </c>
      <c r="I216" t="inlineStr">
        <is>
          <t>2025-03-29</t>
        </is>
      </c>
      <c r="J216" t="inlineStr">
        <is>
          <t>USD</t>
        </is>
      </c>
      <c r="K216" t="inlineStr">
        <is>
          <t>財報直接申報值</t>
        </is>
      </c>
    </row>
    <row r="217">
      <c r="A217" t="inlineStr">
        <is>
          <t>稅前淨利</t>
        </is>
      </c>
      <c r="B217" t="inlineStr">
        <is>
          <t>Pretax Income</t>
        </is>
      </c>
      <c r="C217" t="inlineStr">
        <is>
          <t>FY2025 Q2</t>
        </is>
      </c>
      <c r="D217" t="n">
        <v>-74000000</v>
      </c>
      <c r="E217" t="inlineStr">
        <is>
          <t>IncomeLossFromContinuingOperationsBeforeIncomeTaxesMinorityInterestAndIncomeLossFromEquityMethodInvestments</t>
        </is>
      </c>
      <c r="F217" t="inlineStr">
        <is>
          <t>10-Q</t>
        </is>
      </c>
      <c r="H217" t="inlineStr">
        <is>
          <t>2026-08-05</t>
        </is>
      </c>
      <c r="I217" t="inlineStr">
        <is>
          <t>2025-06-28</t>
        </is>
      </c>
      <c r="J217" t="inlineStr">
        <is>
          <t>USD</t>
        </is>
      </c>
      <c r="K217" t="inlineStr">
        <is>
          <t>財報直接申報值</t>
        </is>
      </c>
    </row>
    <row r="218">
      <c r="A218" t="inlineStr">
        <is>
          <t>稅前淨利</t>
        </is>
      </c>
      <c r="B218" t="inlineStr">
        <is>
          <t>Pretax Income</t>
        </is>
      </c>
      <c r="C218" t="inlineStr">
        <is>
          <t>FY2025 Q3</t>
        </is>
      </c>
      <c r="D218" t="n">
        <v>1315000000</v>
      </c>
      <c r="E218" t="inlineStr">
        <is>
          <t>IncomeLossFromContinuingOperationsBeforeIncomeTaxesMinorityInterestAndIncomeLossFromEquityMethodInvestments</t>
        </is>
      </c>
      <c r="F218" t="inlineStr">
        <is>
          <t>10-Q</t>
        </is>
      </c>
      <c r="H218" t="inlineStr">
        <is>
          <t>2025-11-05</t>
        </is>
      </c>
      <c r="I218" t="inlineStr">
        <is>
          <t>2025-09-27</t>
        </is>
      </c>
      <c r="J218" t="inlineStr">
        <is>
          <t>USD</t>
        </is>
      </c>
      <c r="K218" t="inlineStr">
        <is>
          <t>財報直接申報值</t>
        </is>
      </c>
    </row>
    <row r="219">
      <c r="A219" t="inlineStr">
        <is>
          <t>稅前淨利</t>
        </is>
      </c>
      <c r="B219" t="inlineStr">
        <is>
          <t>Pretax Income</t>
        </is>
      </c>
      <c r="C219" t="inlineStr">
        <is>
          <t>FY2025 Q4</t>
        </is>
      </c>
      <c r="D219" t="n">
        <v>2100000000</v>
      </c>
      <c r="E219" t="inlineStr">
        <is>
          <t>IncomeLossFromContinuingOperationsBeforeIncomeTaxesExtraordinaryItemsNoncontrollingInterest</t>
        </is>
      </c>
      <c r="F219" t="inlineStr">
        <is>
          <t>10-K</t>
        </is>
      </c>
      <c r="H219" t="inlineStr">
        <is>
          <t>2026-02-04</t>
        </is>
      </c>
      <c r="I219" t="inlineStr">
        <is>
          <t>2025-12-27</t>
        </is>
      </c>
      <c r="J219" t="inlineStr">
        <is>
          <t>USD</t>
        </is>
      </c>
      <c r="K219" t="inlineStr">
        <is>
          <t>Q4推算＝全年−前三季（或由累計值差分還原）</t>
        </is>
      </c>
    </row>
    <row r="220">
      <c r="A220" t="inlineStr">
        <is>
          <t>稅前淨利</t>
        </is>
      </c>
      <c r="B220" t="inlineStr">
        <is>
          <t>Pretax Income</t>
        </is>
      </c>
      <c r="C220" t="inlineStr">
        <is>
          <t>FY2026 Q1</t>
        </is>
      </c>
      <c r="D220" t="n">
        <v>1604000000</v>
      </c>
      <c r="E220" t="inlineStr">
        <is>
          <t>IncomeLossFromContinuingOperationsBeforeIncomeTaxesMinorityInterestAndIncomeLossFromEquityMethodInvestments</t>
        </is>
      </c>
      <c r="F220" t="inlineStr">
        <is>
          <t>10-Q</t>
        </is>
      </c>
      <c r="H220" t="inlineStr">
        <is>
          <t>2026-05-06</t>
        </is>
      </c>
      <c r="I220" t="inlineStr">
        <is>
          <t>2026-03-28</t>
        </is>
      </c>
      <c r="J220" t="inlineStr">
        <is>
          <t>USD</t>
        </is>
      </c>
      <c r="K220" t="inlineStr">
        <is>
          <t>財報直接申報值</t>
        </is>
      </c>
    </row>
    <row r="221">
      <c r="A221" t="inlineStr">
        <is>
          <t>稅前淨利</t>
        </is>
      </c>
      <c r="B221" t="inlineStr">
        <is>
          <t>Pretax Income</t>
        </is>
      </c>
      <c r="C221" t="inlineStr">
        <is>
          <t>FY2026 Q2</t>
        </is>
      </c>
      <c r="D221" t="n">
        <v>2551000000</v>
      </c>
      <c r="E221" t="inlineStr">
        <is>
          <t>IncomeLossFromContinuingOperationsBeforeIncomeTaxesMinorityInterestAndIncomeLossFromEquityMethodInvestments</t>
        </is>
      </c>
      <c r="F221" t="inlineStr">
        <is>
          <t>10-Q</t>
        </is>
      </c>
      <c r="H221" t="inlineStr">
        <is>
          <t>2026-08-05</t>
        </is>
      </c>
      <c r="I221" t="inlineStr">
        <is>
          <t>2026-06-27</t>
        </is>
      </c>
      <c r="J221" t="inlineStr">
        <is>
          <t>USD</t>
        </is>
      </c>
      <c r="K221" t="inlineStr">
        <is>
          <t>財報直接申報值</t>
        </is>
      </c>
    </row>
    <row r="222">
      <c r="A222" t="inlineStr">
        <is>
          <t>EBIT（稅前息前獲利）</t>
        </is>
      </c>
      <c r="B222" t="inlineStr">
        <is>
          <t>EBIT</t>
        </is>
      </c>
      <c r="C222" t="inlineStr">
        <is>
          <t>FY2021 Q1</t>
        </is>
      </c>
      <c r="D222" t="n">
        <v>651000000</v>
      </c>
      <c r="E222" t="inlineStr">
        <is>
          <t>推算：pretax_income + interest_expense?</t>
        </is>
      </c>
      <c r="I222" t="inlineStr">
        <is>
          <t>2021-03-27</t>
        </is>
      </c>
      <c r="J222" t="inlineStr">
        <is>
          <t>USD</t>
        </is>
      </c>
      <c r="K222" t="inlineStr">
        <is>
          <t>由其他科目計算：pretax_income + interest_expense?</t>
        </is>
      </c>
    </row>
    <row r="223">
      <c r="A223" t="inlineStr">
        <is>
          <t>EBIT（稅前息前獲利）</t>
        </is>
      </c>
      <c r="B223" t="inlineStr">
        <is>
          <t>EBIT</t>
        </is>
      </c>
      <c r="C223" t="inlineStr">
        <is>
          <t>FY2021 Q2</t>
        </is>
      </c>
      <c r="D223" t="n">
        <v>831000000</v>
      </c>
      <c r="E223" t="inlineStr">
        <is>
          <t>推算：pretax_income + interest_expense?</t>
        </is>
      </c>
      <c r="I223" t="inlineStr">
        <is>
          <t>2021-06-26</t>
        </is>
      </c>
      <c r="J223" t="inlineStr">
        <is>
          <t>USD</t>
        </is>
      </c>
      <c r="K223" t="inlineStr">
        <is>
          <t>由其他科目計算：pretax_income + interest_expense?</t>
        </is>
      </c>
    </row>
    <row r="224">
      <c r="A224" t="inlineStr">
        <is>
          <t>EBIT（稅前息前獲利）</t>
        </is>
      </c>
      <c r="B224" t="inlineStr">
        <is>
          <t>EBIT</t>
        </is>
      </c>
      <c r="C224" t="inlineStr">
        <is>
          <t>FY2021 Q3</t>
        </is>
      </c>
      <c r="D224" t="n">
        <v>1010000000</v>
      </c>
      <c r="E224" t="inlineStr">
        <is>
          <t>推算：pretax_income + interest_expense?</t>
        </is>
      </c>
      <c r="I224" t="inlineStr">
        <is>
          <t>2021-09-25</t>
        </is>
      </c>
      <c r="J224" t="inlineStr">
        <is>
          <t>USD</t>
        </is>
      </c>
      <c r="K224" t="inlineStr">
        <is>
          <t>由其他科目計算：pretax_income + interest_expense?</t>
        </is>
      </c>
    </row>
    <row r="225">
      <c r="A225" t="inlineStr">
        <is>
          <t>EBIT（稅前息前獲利）</t>
        </is>
      </c>
      <c r="B225" t="inlineStr">
        <is>
          <t>EBIT</t>
        </is>
      </c>
      <c r="C225" t="inlineStr">
        <is>
          <t>FY2021 Q4</t>
        </is>
      </c>
      <c r="D225" t="n">
        <v>1217000000</v>
      </c>
      <c r="E225" t="inlineStr">
        <is>
          <t>推算：pretax_income + interest_expense?</t>
        </is>
      </c>
      <c r="I225" t="inlineStr">
        <is>
          <t>2021-12-25</t>
        </is>
      </c>
      <c r="J225" t="inlineStr">
        <is>
          <t>USD</t>
        </is>
      </c>
      <c r="K225" t="inlineStr">
        <is>
          <t>由其他科目計算：pretax_income + interest_expense?</t>
        </is>
      </c>
    </row>
    <row r="226">
      <c r="A226" t="inlineStr">
        <is>
          <t>EBIT（稅前息前獲利）</t>
        </is>
      </c>
      <c r="B226" t="inlineStr">
        <is>
          <t>EBIT</t>
        </is>
      </c>
      <c r="C226" t="inlineStr">
        <is>
          <t>FY2022 Q1</t>
        </is>
      </c>
      <c r="D226" t="n">
        <v>909000000</v>
      </c>
      <c r="E226" t="inlineStr">
        <is>
          <t>推算：pretax_income + interest_expense?</t>
        </is>
      </c>
      <c r="I226" t="inlineStr">
        <is>
          <t>2022-03-26</t>
        </is>
      </c>
      <c r="J226" t="inlineStr">
        <is>
          <t>USD</t>
        </is>
      </c>
      <c r="K226" t="inlineStr">
        <is>
          <t>由其他科目計算：pretax_income + interest_expense?</t>
        </is>
      </c>
    </row>
    <row r="227">
      <c r="A227" t="inlineStr">
        <is>
          <t>EBIT（稅前息前獲利）</t>
        </is>
      </c>
      <c r="B227" t="inlineStr">
        <is>
          <t>EBIT</t>
        </is>
      </c>
      <c r="C227" t="inlineStr">
        <is>
          <t>FY2022 Q2</t>
        </is>
      </c>
      <c r="D227" t="n">
        <v>522000000</v>
      </c>
      <c r="E227" t="inlineStr">
        <is>
          <t>推算：pretax_income + interest_expense?</t>
        </is>
      </c>
      <c r="I227" t="inlineStr">
        <is>
          <t>2022-06-25</t>
        </is>
      </c>
      <c r="J227" t="inlineStr">
        <is>
          <t>USD</t>
        </is>
      </c>
      <c r="K227" t="inlineStr">
        <is>
          <t>由其他科目計算：pretax_income + interest_expense?</t>
        </is>
      </c>
    </row>
    <row r="228">
      <c r="A228" t="inlineStr">
        <is>
          <t>EBIT（稅前息前獲利）</t>
        </is>
      </c>
      <c r="B228" t="inlineStr">
        <is>
          <t>EBIT</t>
        </is>
      </c>
      <c r="C228" t="inlineStr">
        <is>
          <t>FY2022 Q3</t>
        </is>
      </c>
      <c r="D228" t="n">
        <v>-42000000</v>
      </c>
      <c r="E228" t="inlineStr">
        <is>
          <t>推算：pretax_income + interest_expense?</t>
        </is>
      </c>
      <c r="I228" t="inlineStr">
        <is>
          <t>2022-09-24</t>
        </is>
      </c>
      <c r="J228" t="inlineStr">
        <is>
          <t>USD</t>
        </is>
      </c>
      <c r="K228" t="inlineStr">
        <is>
          <t>由其他科目計算：pretax_income + interest_expense?</t>
        </is>
      </c>
    </row>
    <row r="229">
      <c r="A229" t="inlineStr">
        <is>
          <t>EBIT（稅前息前獲利）</t>
        </is>
      </c>
      <c r="B229" t="inlineStr">
        <is>
          <t>EBIT</t>
        </is>
      </c>
      <c r="C229" t="inlineStr">
        <is>
          <t>FY2022 Q4</t>
        </is>
      </c>
      <c r="D229" t="n">
        <v>-103000000</v>
      </c>
      <c r="E229" t="inlineStr">
        <is>
          <t>推算：pretax_income + interest_expense?</t>
        </is>
      </c>
      <c r="I229" t="inlineStr">
        <is>
          <t>2022-12-31</t>
        </is>
      </c>
      <c r="J229" t="inlineStr">
        <is>
          <t>USD</t>
        </is>
      </c>
      <c r="K229" t="inlineStr">
        <is>
          <t>由其他科目計算：pretax_income + interest_expense?</t>
        </is>
      </c>
    </row>
    <row r="230">
      <c r="A230" t="inlineStr">
        <is>
          <t>EBIT（稅前息前獲利）</t>
        </is>
      </c>
      <c r="B230" t="inlineStr">
        <is>
          <t>EBIT</t>
        </is>
      </c>
      <c r="C230" t="inlineStr">
        <is>
          <t>FY2023 Q1</t>
        </is>
      </c>
      <c r="D230" t="n">
        <v>-102000000</v>
      </c>
      <c r="E230" t="inlineStr">
        <is>
          <t>推算：pretax_income + interest_expense?</t>
        </is>
      </c>
      <c r="I230" t="inlineStr">
        <is>
          <t>2023-04-01</t>
        </is>
      </c>
      <c r="J230" t="inlineStr">
        <is>
          <t>USD</t>
        </is>
      </c>
      <c r="K230" t="inlineStr">
        <is>
          <t>由其他科目計算：pretax_income + interest_expense?</t>
        </is>
      </c>
    </row>
    <row r="231">
      <c r="A231" t="inlineStr">
        <is>
          <t>EBIT（稅前息前獲利）</t>
        </is>
      </c>
      <c r="B231" t="inlineStr">
        <is>
          <t>EBIT</t>
        </is>
      </c>
      <c r="C231" t="inlineStr">
        <is>
          <t>FY2023 Q2</t>
        </is>
      </c>
      <c r="D231" t="n">
        <v>26000000</v>
      </c>
      <c r="E231" t="inlineStr">
        <is>
          <t>推算：pretax_income + interest_expense?</t>
        </is>
      </c>
      <c r="I231" t="inlineStr">
        <is>
          <t>2023-07-01</t>
        </is>
      </c>
      <c r="J231" t="inlineStr">
        <is>
          <t>USD</t>
        </is>
      </c>
      <c r="K231" t="inlineStr">
        <is>
          <t>由其他科目計算：pretax_income + interest_expense?</t>
        </is>
      </c>
    </row>
    <row r="232">
      <c r="A232" t="inlineStr">
        <is>
          <t>EBIT（稅前息前獲利）</t>
        </is>
      </c>
      <c r="B232" t="inlineStr">
        <is>
          <t>EBIT</t>
        </is>
      </c>
      <c r="C232" t="inlineStr">
        <is>
          <t>FY2023 Q3</t>
        </is>
      </c>
      <c r="D232" t="n">
        <v>283000000</v>
      </c>
      <c r="E232" t="inlineStr">
        <is>
          <t>推算：pretax_income + interest_expense?</t>
        </is>
      </c>
      <c r="I232" t="inlineStr">
        <is>
          <t>2023-09-30</t>
        </is>
      </c>
      <c r="J232" t="inlineStr">
        <is>
          <t>USD</t>
        </is>
      </c>
      <c r="K232" t="inlineStr">
        <is>
          <t>由其他科目計算：pretax_income + interest_expense?</t>
        </is>
      </c>
    </row>
    <row r="233">
      <c r="A233" t="inlineStr">
        <is>
          <t>EBIT（稅前息前獲利）</t>
        </is>
      </c>
      <c r="B233" t="inlineStr">
        <is>
          <t>EBIT</t>
        </is>
      </c>
      <c r="C233" t="inlineStr">
        <is>
          <t>FY2023 Q4</t>
        </is>
      </c>
      <c r="D233" t="n">
        <v>407000000</v>
      </c>
      <c r="E233" t="inlineStr">
        <is>
          <t>推算：pretax_income + interest_expense?</t>
        </is>
      </c>
      <c r="I233" t="inlineStr">
        <is>
          <t>2023-12-30</t>
        </is>
      </c>
      <c r="J233" t="inlineStr">
        <is>
          <t>USD</t>
        </is>
      </c>
      <c r="K233" t="inlineStr">
        <is>
          <t>由其他科目計算：pretax_income + interest_expense?</t>
        </is>
      </c>
    </row>
    <row r="234">
      <c r="A234" t="inlineStr">
        <is>
          <t>EBIT（稅前息前獲利）</t>
        </is>
      </c>
      <c r="B234" t="inlineStr">
        <is>
          <t>EBIT</t>
        </is>
      </c>
      <c r="C234" t="inlineStr">
        <is>
          <t>FY2024 Q1</t>
        </is>
      </c>
      <c r="D234" t="n">
        <v>89000000</v>
      </c>
      <c r="E234" t="inlineStr">
        <is>
          <t>推算：pretax_income + interest_expense?</t>
        </is>
      </c>
      <c r="I234" t="inlineStr">
        <is>
          <t>2024-03-30</t>
        </is>
      </c>
      <c r="J234" t="inlineStr">
        <is>
          <t>USD</t>
        </is>
      </c>
      <c r="K234" t="inlineStr">
        <is>
          <t>由其他科目計算：pretax_income + interest_expense?</t>
        </is>
      </c>
    </row>
    <row r="235">
      <c r="A235" t="inlineStr">
        <is>
          <t>EBIT（稅前息前獲利）</t>
        </is>
      </c>
      <c r="B235" t="inlineStr">
        <is>
          <t>EBIT</t>
        </is>
      </c>
      <c r="C235" t="inlineStr">
        <is>
          <t>FY2024 Q2</t>
        </is>
      </c>
      <c r="D235" t="n">
        <v>324000000</v>
      </c>
      <c r="E235" t="inlineStr">
        <is>
          <t>推算：pretax_income + interest_expense?</t>
        </is>
      </c>
      <c r="I235" t="inlineStr">
        <is>
          <t>2024-06-29</t>
        </is>
      </c>
      <c r="J235" t="inlineStr">
        <is>
          <t>USD</t>
        </is>
      </c>
      <c r="K235" t="inlineStr">
        <is>
          <t>由其他科目計算：pretax_income + interest_expense?</t>
        </is>
      </c>
    </row>
    <row r="236">
      <c r="A236" t="inlineStr">
        <is>
          <t>EBIT（稅前息前獲利）</t>
        </is>
      </c>
      <c r="B236" t="inlineStr">
        <is>
          <t>EBIT</t>
        </is>
      </c>
      <c r="C236" t="inlineStr">
        <is>
          <t>FY2024 Q3</t>
        </is>
      </c>
      <c r="D236" t="n">
        <v>760000000</v>
      </c>
      <c r="E236" t="inlineStr">
        <is>
          <t>推算：pretax_income + interest_expense?</t>
        </is>
      </c>
      <c r="I236" t="inlineStr">
        <is>
          <t>2024-09-28</t>
        </is>
      </c>
      <c r="J236" t="inlineStr">
        <is>
          <t>USD</t>
        </is>
      </c>
      <c r="K236" t="inlineStr">
        <is>
          <t>由其他科目計算：pretax_income + interest_expense?</t>
        </is>
      </c>
    </row>
    <row r="237">
      <c r="A237" t="inlineStr">
        <is>
          <t>EBIT（稅前息前獲利）</t>
        </is>
      </c>
      <c r="B237" t="inlineStr">
        <is>
          <t>EBIT</t>
        </is>
      </c>
      <c r="C237" t="inlineStr">
        <is>
          <t>FY2024 Q4</t>
        </is>
      </c>
      <c r="D237" t="n">
        <v>941000000</v>
      </c>
      <c r="E237" t="inlineStr">
        <is>
          <t>推算：pretax_income + interest_expense?</t>
        </is>
      </c>
      <c r="I237" t="inlineStr">
        <is>
          <t>2024-12-28</t>
        </is>
      </c>
      <c r="J237" t="inlineStr">
        <is>
          <t>USD</t>
        </is>
      </c>
      <c r="K237" t="inlineStr">
        <is>
          <t>由其他科目計算：pretax_income + interest_expense?</t>
        </is>
      </c>
    </row>
    <row r="238">
      <c r="A238" t="inlineStr">
        <is>
          <t>EBIT（稅前息前獲利）</t>
        </is>
      </c>
      <c r="B238" t="inlineStr">
        <is>
          <t>EBIT</t>
        </is>
      </c>
      <c r="C238" t="inlineStr">
        <is>
          <t>FY2025 Q1</t>
        </is>
      </c>
      <c r="D238" t="n">
        <v>845000000</v>
      </c>
      <c r="E238" t="inlineStr">
        <is>
          <t>推算：pretax_income + interest_expense?</t>
        </is>
      </c>
      <c r="I238" t="inlineStr">
        <is>
          <t>2025-03-29</t>
        </is>
      </c>
      <c r="J238" t="inlineStr">
        <is>
          <t>USD</t>
        </is>
      </c>
      <c r="K238" t="inlineStr">
        <is>
          <t>由其他科目計算：pretax_income + interest_expense?</t>
        </is>
      </c>
    </row>
    <row r="239">
      <c r="A239" t="inlineStr">
        <is>
          <t>EBIT（稅前息前獲利）</t>
        </is>
      </c>
      <c r="B239" t="inlineStr">
        <is>
          <t>EBIT</t>
        </is>
      </c>
      <c r="C239" t="inlineStr">
        <is>
          <t>FY2025 Q2</t>
        </is>
      </c>
      <c r="D239" t="n">
        <v>-36000000</v>
      </c>
      <c r="E239" t="inlineStr">
        <is>
          <t>推算：pretax_income + interest_expense?</t>
        </is>
      </c>
      <c r="I239" t="inlineStr">
        <is>
          <t>2025-06-28</t>
        </is>
      </c>
      <c r="J239" t="inlineStr">
        <is>
          <t>USD</t>
        </is>
      </c>
      <c r="K239" t="inlineStr">
        <is>
          <t>由其他科目計算：pretax_income + interest_expense?</t>
        </is>
      </c>
    </row>
    <row r="240">
      <c r="A240" t="inlineStr">
        <is>
          <t>EBIT（稅前息前獲利）</t>
        </is>
      </c>
      <c r="B240" t="inlineStr">
        <is>
          <t>EBIT</t>
        </is>
      </c>
      <c r="C240" t="inlineStr">
        <is>
          <t>FY2025 Q3</t>
        </is>
      </c>
      <c r="D240" t="n">
        <v>1352000000</v>
      </c>
      <c r="E240" t="inlineStr">
        <is>
          <t>推算：pretax_income + interest_expense?</t>
        </is>
      </c>
      <c r="I240" t="inlineStr">
        <is>
          <t>2025-09-27</t>
        </is>
      </c>
      <c r="J240" t="inlineStr">
        <is>
          <t>USD</t>
        </is>
      </c>
      <c r="K240" t="inlineStr">
        <is>
          <t>由其他科目計算：pretax_income + interest_expense?</t>
        </is>
      </c>
    </row>
    <row r="241">
      <c r="A241" t="inlineStr">
        <is>
          <t>EBIT（稅前息前獲利）</t>
        </is>
      </c>
      <c r="B241" t="inlineStr">
        <is>
          <t>EBIT</t>
        </is>
      </c>
      <c r="C241" t="inlineStr">
        <is>
          <t>FY2025 Q4</t>
        </is>
      </c>
      <c r="D241" t="n">
        <v>2136000000</v>
      </c>
      <c r="E241" t="inlineStr">
        <is>
          <t>推算：pretax_income + interest_expense?</t>
        </is>
      </c>
      <c r="I241" t="inlineStr">
        <is>
          <t>2025-12-27</t>
        </is>
      </c>
      <c r="J241" t="inlineStr">
        <is>
          <t>USD</t>
        </is>
      </c>
      <c r="K241" t="inlineStr">
        <is>
          <t>由其他科目計算：pretax_income + interest_expense?</t>
        </is>
      </c>
    </row>
    <row r="242">
      <c r="A242" t="inlineStr">
        <is>
          <t>EBIT（稅前息前獲利）</t>
        </is>
      </c>
      <c r="B242" t="inlineStr">
        <is>
          <t>EBIT</t>
        </is>
      </c>
      <c r="C242" t="inlineStr">
        <is>
          <t>FY2026 Q1</t>
        </is>
      </c>
      <c r="D242" t="n">
        <v>1641000000</v>
      </c>
      <c r="E242" t="inlineStr">
        <is>
          <t>推算：pretax_income + interest_expense?</t>
        </is>
      </c>
      <c r="I242" t="inlineStr">
        <is>
          <t>2026-03-28</t>
        </is>
      </c>
      <c r="J242" t="inlineStr">
        <is>
          <t>USD</t>
        </is>
      </c>
      <c r="K242" t="inlineStr">
        <is>
          <t>由其他科目計算：pretax_income + interest_expense?</t>
        </is>
      </c>
    </row>
    <row r="243">
      <c r="A243" t="inlineStr">
        <is>
          <t>EBIT（稅前息前獲利）</t>
        </is>
      </c>
      <c r="B243" t="inlineStr">
        <is>
          <t>EBIT</t>
        </is>
      </c>
      <c r="C243" t="inlineStr">
        <is>
          <t>FY2026 Q2</t>
        </is>
      </c>
      <c r="D243" t="n">
        <v>2588000000</v>
      </c>
      <c r="E243" t="inlineStr">
        <is>
          <t>推算：pretax_income + interest_expense?</t>
        </is>
      </c>
      <c r="I243" t="inlineStr">
        <is>
          <t>2026-06-27</t>
        </is>
      </c>
      <c r="J243" t="inlineStr">
        <is>
          <t>USD</t>
        </is>
      </c>
      <c r="K243" t="inlineStr">
        <is>
          <t>由其他科目計算：pretax_income + interest_expense?</t>
        </is>
      </c>
    </row>
    <row r="244">
      <c r="A244" t="inlineStr">
        <is>
          <t>營業利益（ROIC 用）</t>
        </is>
      </c>
      <c r="B244" t="inlineStr">
        <is>
          <t>Operating Profit (ROIC basis)</t>
        </is>
      </c>
      <c r="C244" t="inlineStr">
        <is>
          <t>FY2021 Q1</t>
        </is>
      </c>
      <c r="D244" t="n">
        <v>662000000</v>
      </c>
      <c r="E244" t="inlineStr">
        <is>
          <t>OperatingIncomeLoss</t>
        </is>
      </c>
      <c r="F244" t="inlineStr">
        <is>
          <t>10-Q</t>
        </is>
      </c>
      <c r="H244" t="inlineStr">
        <is>
          <t>2022-05-04</t>
        </is>
      </c>
      <c r="I244" t="inlineStr">
        <is>
          <t>2021-03-27</t>
        </is>
      </c>
      <c r="J244" t="inlineStr">
        <is>
          <t>USD</t>
        </is>
      </c>
      <c r="K244" t="inlineStr">
        <is>
          <t>財報直接申報值</t>
        </is>
      </c>
    </row>
    <row r="245">
      <c r="A245" t="inlineStr">
        <is>
          <t>營業利益（ROIC 用）</t>
        </is>
      </c>
      <c r="B245" t="inlineStr">
        <is>
          <t>Operating Profit (ROIC basis)</t>
        </is>
      </c>
      <c r="C245" t="inlineStr">
        <is>
          <t>FY2021 Q2</t>
        </is>
      </c>
      <c r="D245" t="n">
        <v>831000000</v>
      </c>
      <c r="E245" t="inlineStr">
        <is>
          <t>OperatingIncomeLoss</t>
        </is>
      </c>
      <c r="F245" t="inlineStr">
        <is>
          <t>10-Q</t>
        </is>
      </c>
      <c r="H245" t="inlineStr">
        <is>
          <t>2022-08-03</t>
        </is>
      </c>
      <c r="I245" t="inlineStr">
        <is>
          <t>2021-06-26</t>
        </is>
      </c>
      <c r="J245" t="inlineStr">
        <is>
          <t>USD</t>
        </is>
      </c>
      <c r="K245" t="inlineStr">
        <is>
          <t>財報直接申報值</t>
        </is>
      </c>
    </row>
    <row r="246">
      <c r="A246" t="inlineStr">
        <is>
          <t>營業利益（ROIC 用）</t>
        </is>
      </c>
      <c r="B246" t="inlineStr">
        <is>
          <t>Operating Profit (ROIC basis)</t>
        </is>
      </c>
      <c r="C246" t="inlineStr">
        <is>
          <t>FY2021 Q3</t>
        </is>
      </c>
      <c r="D246" t="n">
        <v>948000000</v>
      </c>
      <c r="E246" t="inlineStr">
        <is>
          <t>OperatingIncomeLoss</t>
        </is>
      </c>
      <c r="F246" t="inlineStr">
        <is>
          <t>10-Q</t>
        </is>
      </c>
      <c r="H246" t="inlineStr">
        <is>
          <t>2022-11-02</t>
        </is>
      </c>
      <c r="I246" t="inlineStr">
        <is>
          <t>2021-09-25</t>
        </is>
      </c>
      <c r="J246" t="inlineStr">
        <is>
          <t>USD</t>
        </is>
      </c>
      <c r="K246" t="inlineStr">
        <is>
          <t>財報直接申報值</t>
        </is>
      </c>
    </row>
    <row r="247">
      <c r="A247" t="inlineStr">
        <is>
          <t>營業利益（ROIC 用）</t>
        </is>
      </c>
      <c r="B247" t="inlineStr">
        <is>
          <t>Operating Profit (ROIC basis)</t>
        </is>
      </c>
      <c r="C247" t="inlineStr">
        <is>
          <t>FY2021 Q4</t>
        </is>
      </c>
      <c r="D247" t="n">
        <v>1207000000</v>
      </c>
      <c r="E247" t="inlineStr">
        <is>
          <t>OperatingIncomeLoss</t>
        </is>
      </c>
      <c r="F247" t="inlineStr">
        <is>
          <t>10-K</t>
        </is>
      </c>
      <c r="H247" t="inlineStr">
        <is>
          <t>2024-01-31</t>
        </is>
      </c>
      <c r="I247" t="inlineStr">
        <is>
          <t>2021-12-25</t>
        </is>
      </c>
      <c r="J247" t="inlineStr">
        <is>
          <t>USD</t>
        </is>
      </c>
      <c r="K247" t="inlineStr">
        <is>
          <t>Q4推算＝全年−前三季（或由累計值差分還原）</t>
        </is>
      </c>
    </row>
    <row r="248">
      <c r="A248" t="inlineStr">
        <is>
          <t>營業利益（ROIC 用）</t>
        </is>
      </c>
      <c r="B248" t="inlineStr">
        <is>
          <t>Operating Profit (ROIC basis)</t>
        </is>
      </c>
      <c r="C248" t="inlineStr">
        <is>
          <t>FY2022 Q1</t>
        </is>
      </c>
      <c r="D248" t="n">
        <v>951000000</v>
      </c>
      <c r="E248" t="inlineStr">
        <is>
          <t>OperatingIncomeLoss</t>
        </is>
      </c>
      <c r="F248" t="inlineStr">
        <is>
          <t>10-Q</t>
        </is>
      </c>
      <c r="H248" t="inlineStr">
        <is>
          <t>2023-05-03</t>
        </is>
      </c>
      <c r="I248" t="inlineStr">
        <is>
          <t>2022-03-26</t>
        </is>
      </c>
      <c r="J248" t="inlineStr">
        <is>
          <t>USD</t>
        </is>
      </c>
      <c r="K248" t="inlineStr">
        <is>
          <t>財報直接申報值</t>
        </is>
      </c>
    </row>
    <row r="249">
      <c r="A249" t="inlineStr">
        <is>
          <t>營業利益（ROIC 用）</t>
        </is>
      </c>
      <c r="B249" t="inlineStr">
        <is>
          <t>Operating Profit (ROIC basis)</t>
        </is>
      </c>
      <c r="C249" t="inlineStr">
        <is>
          <t>FY2022 Q2</t>
        </is>
      </c>
      <c r="D249" t="n">
        <v>526000000</v>
      </c>
      <c r="E249" t="inlineStr">
        <is>
          <t>OperatingIncomeLoss</t>
        </is>
      </c>
      <c r="F249" t="inlineStr">
        <is>
          <t>10-Q</t>
        </is>
      </c>
      <c r="H249" t="inlineStr">
        <is>
          <t>2023-08-02</t>
        </is>
      </c>
      <c r="I249" t="inlineStr">
        <is>
          <t>2022-06-25</t>
        </is>
      </c>
      <c r="J249" t="inlineStr">
        <is>
          <t>USD</t>
        </is>
      </c>
      <c r="K249" t="inlineStr">
        <is>
          <t>財報直接申報值</t>
        </is>
      </c>
    </row>
    <row r="250">
      <c r="A250" t="inlineStr">
        <is>
          <t>營業利益（ROIC 用）</t>
        </is>
      </c>
      <c r="B250" t="inlineStr">
        <is>
          <t>Operating Profit (ROIC basis)</t>
        </is>
      </c>
      <c r="C250" t="inlineStr">
        <is>
          <t>FY2022 Q3</t>
        </is>
      </c>
      <c r="D250" t="n">
        <v>-64000000</v>
      </c>
      <c r="E250" t="inlineStr">
        <is>
          <t>OperatingIncomeLoss</t>
        </is>
      </c>
      <c r="F250" t="inlineStr">
        <is>
          <t>10-Q</t>
        </is>
      </c>
      <c r="H250" t="inlineStr">
        <is>
          <t>2023-11-01</t>
        </is>
      </c>
      <c r="I250" t="inlineStr">
        <is>
          <t>2022-09-24</t>
        </is>
      </c>
      <c r="J250" t="inlineStr">
        <is>
          <t>USD</t>
        </is>
      </c>
      <c r="K250" t="inlineStr">
        <is>
          <t>財報直接申報值</t>
        </is>
      </c>
    </row>
    <row r="251">
      <c r="A251" t="inlineStr">
        <is>
          <t>營業利益（ROIC 用）</t>
        </is>
      </c>
      <c r="B251" t="inlineStr">
        <is>
          <t>Operating Profit (ROIC basis)</t>
        </is>
      </c>
      <c r="C251" t="inlineStr">
        <is>
          <t>FY2022 Q4</t>
        </is>
      </c>
      <c r="D251" t="n">
        <v>-149000000</v>
      </c>
      <c r="E251" t="inlineStr">
        <is>
          <t>OperatingIncomeLoss</t>
        </is>
      </c>
      <c r="F251" t="inlineStr">
        <is>
          <t>10-K</t>
        </is>
      </c>
      <c r="H251" t="inlineStr">
        <is>
          <t>2025-02-05</t>
        </is>
      </c>
      <c r="I251" t="inlineStr">
        <is>
          <t>2022-12-31</t>
        </is>
      </c>
      <c r="J251" t="inlineStr">
        <is>
          <t>USD</t>
        </is>
      </c>
      <c r="K251" t="inlineStr">
        <is>
          <t>Q4推算＝全年−前三季（或由累計值差分還原）</t>
        </is>
      </c>
    </row>
    <row r="252">
      <c r="A252" t="inlineStr">
        <is>
          <t>營業利益（ROIC 用）</t>
        </is>
      </c>
      <c r="B252" t="inlineStr">
        <is>
          <t>Operating Profit (ROIC basis)</t>
        </is>
      </c>
      <c r="C252" t="inlineStr">
        <is>
          <t>FY2023 Q1</t>
        </is>
      </c>
      <c r="D252" t="n">
        <v>-145000000</v>
      </c>
      <c r="E252" t="inlineStr">
        <is>
          <t>OperatingIncomeLoss</t>
        </is>
      </c>
      <c r="F252" t="inlineStr">
        <is>
          <t>10-Q</t>
        </is>
      </c>
      <c r="H252" t="inlineStr">
        <is>
          <t>2024-05-01</t>
        </is>
      </c>
      <c r="I252" t="inlineStr">
        <is>
          <t>2023-04-01</t>
        </is>
      </c>
      <c r="J252" t="inlineStr">
        <is>
          <t>USD</t>
        </is>
      </c>
      <c r="K252" t="inlineStr">
        <is>
          <t>財報直接申報值</t>
        </is>
      </c>
    </row>
    <row r="253">
      <c r="A253" t="inlineStr">
        <is>
          <t>營業利益（ROIC 用）</t>
        </is>
      </c>
      <c r="B253" t="inlineStr">
        <is>
          <t>Operating Profit (ROIC basis)</t>
        </is>
      </c>
      <c r="C253" t="inlineStr">
        <is>
          <t>FY2023 Q2</t>
        </is>
      </c>
      <c r="D253" t="n">
        <v>-20000000</v>
      </c>
      <c r="E253" t="inlineStr">
        <is>
          <t>OperatingIncomeLoss</t>
        </is>
      </c>
      <c r="F253" t="inlineStr">
        <is>
          <t>10-Q</t>
        </is>
      </c>
      <c r="H253" t="inlineStr">
        <is>
          <t>2024-07-31</t>
        </is>
      </c>
      <c r="I253" t="inlineStr">
        <is>
          <t>2023-07-01</t>
        </is>
      </c>
      <c r="J253" t="inlineStr">
        <is>
          <t>USD</t>
        </is>
      </c>
      <c r="K253" t="inlineStr">
        <is>
          <t>財報直接申報值</t>
        </is>
      </c>
    </row>
    <row r="254">
      <c r="A254" t="inlineStr">
        <is>
          <t>營業利益（ROIC 用）</t>
        </is>
      </c>
      <c r="B254" t="inlineStr">
        <is>
          <t>Operating Profit (ROIC basis)</t>
        </is>
      </c>
      <c r="C254" t="inlineStr">
        <is>
          <t>FY2023 Q3</t>
        </is>
      </c>
      <c r="D254" t="n">
        <v>224000000</v>
      </c>
      <c r="E254" t="inlineStr">
        <is>
          <t>OperatingIncomeLoss</t>
        </is>
      </c>
      <c r="F254" t="inlineStr">
        <is>
          <t>10-Q</t>
        </is>
      </c>
      <c r="H254" t="inlineStr">
        <is>
          <t>2024-10-30</t>
        </is>
      </c>
      <c r="I254" t="inlineStr">
        <is>
          <t>2023-09-30</t>
        </is>
      </c>
      <c r="J254" t="inlineStr">
        <is>
          <t>USD</t>
        </is>
      </c>
      <c r="K254" t="inlineStr">
        <is>
          <t>財報直接申報值</t>
        </is>
      </c>
    </row>
    <row r="255">
      <c r="A255" t="inlineStr">
        <is>
          <t>營業利益（ROIC 用）</t>
        </is>
      </c>
      <c r="B255" t="inlineStr">
        <is>
          <t>Operating Profit (ROIC basis)</t>
        </is>
      </c>
      <c r="C255" t="inlineStr">
        <is>
          <t>FY2023 Q4</t>
        </is>
      </c>
      <c r="D255" t="n">
        <v>342000000</v>
      </c>
      <c r="E255" t="inlineStr">
        <is>
          <t>OperatingIncomeLoss</t>
        </is>
      </c>
      <c r="F255" t="inlineStr">
        <is>
          <t>10-K</t>
        </is>
      </c>
      <c r="H255" t="inlineStr">
        <is>
          <t>2026-02-04</t>
        </is>
      </c>
      <c r="I255" t="inlineStr">
        <is>
          <t>2023-12-30</t>
        </is>
      </c>
      <c r="J255" t="inlineStr">
        <is>
          <t>USD</t>
        </is>
      </c>
      <c r="K255" t="inlineStr">
        <is>
          <t>Q4推算＝全年−前三季（或由累計值差分還原）</t>
        </is>
      </c>
    </row>
    <row r="256">
      <c r="A256" t="inlineStr">
        <is>
          <t>營業利益（ROIC 用）</t>
        </is>
      </c>
      <c r="B256" t="inlineStr">
        <is>
          <t>Operating Profit (ROIC basis)</t>
        </is>
      </c>
      <c r="C256" t="inlineStr">
        <is>
          <t>FY2024 Q1</t>
        </is>
      </c>
      <c r="D256" t="n">
        <v>36000000</v>
      </c>
      <c r="E256" t="inlineStr">
        <is>
          <t>OperatingIncomeLoss</t>
        </is>
      </c>
      <c r="F256" t="inlineStr">
        <is>
          <t>10-Q</t>
        </is>
      </c>
      <c r="H256" t="inlineStr">
        <is>
          <t>2025-05-07</t>
        </is>
      </c>
      <c r="I256" t="inlineStr">
        <is>
          <t>2024-03-30</t>
        </is>
      </c>
      <c r="J256" t="inlineStr">
        <is>
          <t>USD</t>
        </is>
      </c>
      <c r="K256" t="inlineStr">
        <is>
          <t>財報直接申報值</t>
        </is>
      </c>
    </row>
    <row r="257">
      <c r="A257" t="inlineStr">
        <is>
          <t>營業利益（ROIC 用）</t>
        </is>
      </c>
      <c r="B257" t="inlineStr">
        <is>
          <t>Operating Profit (ROIC basis)</t>
        </is>
      </c>
      <c r="C257" t="inlineStr">
        <is>
          <t>FY2024 Q2</t>
        </is>
      </c>
      <c r="D257" t="n">
        <v>269000000</v>
      </c>
      <c r="E257" t="inlineStr">
        <is>
          <t>OperatingIncomeLoss</t>
        </is>
      </c>
      <c r="F257" t="inlineStr">
        <is>
          <t>10-Q</t>
        </is>
      </c>
      <c r="H257" t="inlineStr">
        <is>
          <t>2025-08-06</t>
        </is>
      </c>
      <c r="I257" t="inlineStr">
        <is>
          <t>2024-06-29</t>
        </is>
      </c>
      <c r="J257" t="inlineStr">
        <is>
          <t>USD</t>
        </is>
      </c>
      <c r="K257" t="inlineStr">
        <is>
          <t>財報直接申報值</t>
        </is>
      </c>
    </row>
    <row r="258">
      <c r="A258" t="inlineStr">
        <is>
          <t>營業利益（ROIC 用）</t>
        </is>
      </c>
      <c r="B258" t="inlineStr">
        <is>
          <t>Operating Profit (ROIC basis)</t>
        </is>
      </c>
      <c r="C258" t="inlineStr">
        <is>
          <t>FY2024 Q3</t>
        </is>
      </c>
      <c r="D258" t="n">
        <v>724000000</v>
      </c>
      <c r="E258" t="inlineStr">
        <is>
          <t>OperatingIncomeLoss</t>
        </is>
      </c>
      <c r="F258" t="inlineStr">
        <is>
          <t>10-Q</t>
        </is>
      </c>
      <c r="H258" t="inlineStr">
        <is>
          <t>2025-11-05</t>
        </is>
      </c>
      <c r="I258" t="inlineStr">
        <is>
          <t>2024-09-28</t>
        </is>
      </c>
      <c r="J258" t="inlineStr">
        <is>
          <t>USD</t>
        </is>
      </c>
      <c r="K258" t="inlineStr">
        <is>
          <t>財報直接申報值</t>
        </is>
      </c>
    </row>
    <row r="259">
      <c r="A259" t="inlineStr">
        <is>
          <t>營業利益（ROIC 用）</t>
        </is>
      </c>
      <c r="B259" t="inlineStr">
        <is>
          <t>Operating Profit (ROIC basis)</t>
        </is>
      </c>
      <c r="C259" t="inlineStr">
        <is>
          <t>FY2024 Q4</t>
        </is>
      </c>
      <c r="D259" t="n">
        <v>871000000</v>
      </c>
      <c r="E259" t="inlineStr">
        <is>
          <t>OperatingIncomeLoss</t>
        </is>
      </c>
      <c r="F259" t="inlineStr">
        <is>
          <t>10-K</t>
        </is>
      </c>
      <c r="H259" t="inlineStr">
        <is>
          <t>2026-02-04</t>
        </is>
      </c>
      <c r="I259" t="inlineStr">
        <is>
          <t>2024-12-28</t>
        </is>
      </c>
      <c r="J259" t="inlineStr">
        <is>
          <t>USD</t>
        </is>
      </c>
      <c r="K259" t="inlineStr">
        <is>
          <t>Q4推算＝全年−前三季（或由累計值差分還原）</t>
        </is>
      </c>
    </row>
    <row r="260">
      <c r="A260" t="inlineStr">
        <is>
          <t>營業利益（ROIC 用）</t>
        </is>
      </c>
      <c r="B260" t="inlineStr">
        <is>
          <t>Operating Profit (ROIC basis)</t>
        </is>
      </c>
      <c r="C260" t="inlineStr">
        <is>
          <t>FY2025 Q1</t>
        </is>
      </c>
      <c r="D260" t="n">
        <v>806000000</v>
      </c>
      <c r="E260" t="inlineStr">
        <is>
          <t>OperatingIncomeLoss</t>
        </is>
      </c>
      <c r="F260" t="inlineStr">
        <is>
          <t>10-Q</t>
        </is>
      </c>
      <c r="H260" t="inlineStr">
        <is>
          <t>2026-05-06</t>
        </is>
      </c>
      <c r="I260" t="inlineStr">
        <is>
          <t>2025-03-29</t>
        </is>
      </c>
      <c r="J260" t="inlineStr">
        <is>
          <t>USD</t>
        </is>
      </c>
      <c r="K260" t="inlineStr">
        <is>
          <t>財報直接申報值</t>
        </is>
      </c>
    </row>
    <row r="261">
      <c r="A261" t="inlineStr">
        <is>
          <t>營業利益（ROIC 用）</t>
        </is>
      </c>
      <c r="B261" t="inlineStr">
        <is>
          <t>Operating Profit (ROIC basis)</t>
        </is>
      </c>
      <c r="C261" t="inlineStr">
        <is>
          <t>FY2025 Q2</t>
        </is>
      </c>
      <c r="D261" t="n">
        <v>-134000000</v>
      </c>
      <c r="E261" t="inlineStr">
        <is>
          <t>OperatingIncomeLoss</t>
        </is>
      </c>
      <c r="F261" t="inlineStr">
        <is>
          <t>10-Q</t>
        </is>
      </c>
      <c r="H261" t="inlineStr">
        <is>
          <t>2026-08-05</t>
        </is>
      </c>
      <c r="I261" t="inlineStr">
        <is>
          <t>2025-06-28</t>
        </is>
      </c>
      <c r="J261" t="inlineStr">
        <is>
          <t>USD</t>
        </is>
      </c>
      <c r="K261" t="inlineStr">
        <is>
          <t>財報直接申報值</t>
        </is>
      </c>
    </row>
    <row r="262">
      <c r="A262" t="inlineStr">
        <is>
          <t>營業利益（ROIC 用）</t>
        </is>
      </c>
      <c r="B262" t="inlineStr">
        <is>
          <t>Operating Profit (ROIC basis)</t>
        </is>
      </c>
      <c r="C262" t="inlineStr">
        <is>
          <t>FY2025 Q3</t>
        </is>
      </c>
      <c r="D262" t="n">
        <v>1270000000</v>
      </c>
      <c r="E262" t="inlineStr">
        <is>
          <t>OperatingIncomeLoss</t>
        </is>
      </c>
      <c r="F262" t="inlineStr">
        <is>
          <t>10-Q</t>
        </is>
      </c>
      <c r="H262" t="inlineStr">
        <is>
          <t>2025-11-05</t>
        </is>
      </c>
      <c r="I262" t="inlineStr">
        <is>
          <t>2025-09-27</t>
        </is>
      </c>
      <c r="J262" t="inlineStr">
        <is>
          <t>USD</t>
        </is>
      </c>
      <c r="K262" t="inlineStr">
        <is>
          <t>財報直接申報值</t>
        </is>
      </c>
    </row>
    <row r="263">
      <c r="A263" t="inlineStr">
        <is>
          <t>營業利益（ROIC 用）</t>
        </is>
      </c>
      <c r="B263" t="inlineStr">
        <is>
          <t>Operating Profit (ROIC basis)</t>
        </is>
      </c>
      <c r="C263" t="inlineStr">
        <is>
          <t>FY2025 Q4</t>
        </is>
      </c>
      <c r="D263" t="n">
        <v>1752000000</v>
      </c>
      <c r="E263" t="inlineStr">
        <is>
          <t>OperatingIncomeLoss</t>
        </is>
      </c>
      <c r="F263" t="inlineStr">
        <is>
          <t>10-K</t>
        </is>
      </c>
      <c r="H263" t="inlineStr">
        <is>
          <t>2026-02-04</t>
        </is>
      </c>
      <c r="I263" t="inlineStr">
        <is>
          <t>2025-12-27</t>
        </is>
      </c>
      <c r="J263" t="inlineStr">
        <is>
          <t>USD</t>
        </is>
      </c>
      <c r="K263" t="inlineStr">
        <is>
          <t>Q4推算＝全年−前三季（或由累計值差分還原）</t>
        </is>
      </c>
    </row>
    <row r="264">
      <c r="A264" t="inlineStr">
        <is>
          <t>營業利益（ROIC 用）</t>
        </is>
      </c>
      <c r="B264" t="inlineStr">
        <is>
          <t>Operating Profit (ROIC basis)</t>
        </is>
      </c>
      <c r="C264" t="inlineStr">
        <is>
          <t>FY2026 Q1</t>
        </is>
      </c>
      <c r="D264" t="n">
        <v>1476000000</v>
      </c>
      <c r="E264" t="inlineStr">
        <is>
          <t>OperatingIncomeLoss</t>
        </is>
      </c>
      <c r="F264" t="inlineStr">
        <is>
          <t>10-Q</t>
        </is>
      </c>
      <c r="H264" t="inlineStr">
        <is>
          <t>2026-05-06</t>
        </is>
      </c>
      <c r="I264" t="inlineStr">
        <is>
          <t>2026-03-28</t>
        </is>
      </c>
      <c r="J264" t="inlineStr">
        <is>
          <t>USD</t>
        </is>
      </c>
      <c r="K264" t="inlineStr">
        <is>
          <t>財報直接申報值</t>
        </is>
      </c>
    </row>
    <row r="265">
      <c r="A265" t="inlineStr">
        <is>
          <t>營業利益（ROIC 用）</t>
        </is>
      </c>
      <c r="B265" t="inlineStr">
        <is>
          <t>Operating Profit (ROIC basis)</t>
        </is>
      </c>
      <c r="C265" t="inlineStr">
        <is>
          <t>FY2026 Q2</t>
        </is>
      </c>
      <c r="D265" t="n">
        <v>1990000000</v>
      </c>
      <c r="E265" t="inlineStr">
        <is>
          <t>OperatingIncomeLoss</t>
        </is>
      </c>
      <c r="F265" t="inlineStr">
        <is>
          <t>10-Q</t>
        </is>
      </c>
      <c r="H265" t="inlineStr">
        <is>
          <t>2026-08-05</t>
        </is>
      </c>
      <c r="I265" t="inlineStr">
        <is>
          <t>2026-06-27</t>
        </is>
      </c>
      <c r="J265" t="inlineStr">
        <is>
          <t>USD</t>
        </is>
      </c>
      <c r="K265" t="inlineStr">
        <is>
          <t>財報直接申報值</t>
        </is>
      </c>
    </row>
    <row r="266">
      <c r="A266" t="inlineStr">
        <is>
          <t>所得稅費用</t>
        </is>
      </c>
      <c r="B266" t="inlineStr">
        <is>
          <t>Income Tax Expense</t>
        </is>
      </c>
      <c r="C266" t="inlineStr">
        <is>
          <t>FY2021 Q1</t>
        </is>
      </c>
      <c r="D266" t="n">
        <v>89000000</v>
      </c>
      <c r="E266" t="inlineStr">
        <is>
          <t>IncomeTaxExpenseBenefit</t>
        </is>
      </c>
      <c r="F266" t="inlineStr">
        <is>
          <t>10-Q</t>
        </is>
      </c>
      <c r="H266" t="inlineStr">
        <is>
          <t>2022-05-04</t>
        </is>
      </c>
      <c r="I266" t="inlineStr">
        <is>
          <t>2021-03-27</t>
        </is>
      </c>
      <c r="J266" t="inlineStr">
        <is>
          <t>USD</t>
        </is>
      </c>
      <c r="K266" t="inlineStr">
        <is>
          <t>財報直接申報值</t>
        </is>
      </c>
    </row>
    <row r="267">
      <c r="A267" t="inlineStr">
        <is>
          <t>所得稅費用</t>
        </is>
      </c>
      <c r="B267" t="inlineStr">
        <is>
          <t>Income Tax Expense</t>
        </is>
      </c>
      <c r="C267" t="inlineStr">
        <is>
          <t>FY2021 Q2</t>
        </is>
      </c>
      <c r="D267" t="n">
        <v>113000000</v>
      </c>
      <c r="E267" t="inlineStr">
        <is>
          <t>IncomeTaxExpenseBenefit</t>
        </is>
      </c>
      <c r="F267" t="inlineStr">
        <is>
          <t>10-Q</t>
        </is>
      </c>
      <c r="H267" t="inlineStr">
        <is>
          <t>2022-08-03</t>
        </is>
      </c>
      <c r="I267" t="inlineStr">
        <is>
          <t>2021-06-26</t>
        </is>
      </c>
      <c r="J267" t="inlineStr">
        <is>
          <t>USD</t>
        </is>
      </c>
      <c r="K267" t="inlineStr">
        <is>
          <t>財報直接申報值</t>
        </is>
      </c>
    </row>
    <row r="268">
      <c r="A268" t="inlineStr">
        <is>
          <t>所得稅費用</t>
        </is>
      </c>
      <c r="B268" t="inlineStr">
        <is>
          <t>Income Tax Expense</t>
        </is>
      </c>
      <c r="C268" t="inlineStr">
        <is>
          <t>FY2021 Q3</t>
        </is>
      </c>
      <c r="D268" t="n">
        <v>82000000</v>
      </c>
      <c r="E268" t="inlineStr">
        <is>
          <t>IncomeTaxExpenseBenefit</t>
        </is>
      </c>
      <c r="F268" t="inlineStr">
        <is>
          <t>10-Q</t>
        </is>
      </c>
      <c r="H268" t="inlineStr">
        <is>
          <t>2022-11-02</t>
        </is>
      </c>
      <c r="I268" t="inlineStr">
        <is>
          <t>2021-09-25</t>
        </is>
      </c>
      <c r="J268" t="inlineStr">
        <is>
          <t>USD</t>
        </is>
      </c>
      <c r="K268" t="inlineStr">
        <is>
          <t>財報直接申報值</t>
        </is>
      </c>
    </row>
    <row r="269">
      <c r="A269" t="inlineStr">
        <is>
          <t>所得稅費用</t>
        </is>
      </c>
      <c r="B269" t="inlineStr">
        <is>
          <t>Income Tax Expense</t>
        </is>
      </c>
      <c r="C269" t="inlineStr">
        <is>
          <t>FY2021 Q4</t>
        </is>
      </c>
      <c r="D269" t="n">
        <v>229000000</v>
      </c>
      <c r="E269" t="inlineStr">
        <is>
          <t>IncomeTaxExpenseBenefit</t>
        </is>
      </c>
      <c r="F269" t="inlineStr">
        <is>
          <t>10-K</t>
        </is>
      </c>
      <c r="H269" t="inlineStr">
        <is>
          <t>2024-01-31</t>
        </is>
      </c>
      <c r="I269" t="inlineStr">
        <is>
          <t>2021-12-25</t>
        </is>
      </c>
      <c r="J269" t="inlineStr">
        <is>
          <t>USD</t>
        </is>
      </c>
      <c r="K269" t="inlineStr">
        <is>
          <t>Q4推算＝全年−前三季（或由累計值差分還原）</t>
        </is>
      </c>
    </row>
    <row r="270">
      <c r="A270" t="inlineStr">
        <is>
          <t>所得稅費用</t>
        </is>
      </c>
      <c r="B270" t="inlineStr">
        <is>
          <t>Income Tax Expense</t>
        </is>
      </c>
      <c r="C270" t="inlineStr">
        <is>
          <t>FY2022 Q1</t>
        </is>
      </c>
      <c r="D270" t="n">
        <v>113000000</v>
      </c>
      <c r="E270" t="inlineStr">
        <is>
          <t>IncomeTaxExpenseBenefit</t>
        </is>
      </c>
      <c r="F270" t="inlineStr">
        <is>
          <t>10-Q</t>
        </is>
      </c>
      <c r="H270" t="inlineStr">
        <is>
          <t>2023-05-03</t>
        </is>
      </c>
      <c r="I270" t="inlineStr">
        <is>
          <t>2022-03-26</t>
        </is>
      </c>
      <c r="J270" t="inlineStr">
        <is>
          <t>USD</t>
        </is>
      </c>
      <c r="K270" t="inlineStr">
        <is>
          <t>財報直接申報值</t>
        </is>
      </c>
    </row>
    <row r="271">
      <c r="A271" t="inlineStr">
        <is>
          <t>所得稅費用</t>
        </is>
      </c>
      <c r="B271" t="inlineStr">
        <is>
          <t>Income Tax Expense</t>
        </is>
      </c>
      <c r="C271" t="inlineStr">
        <is>
          <t>FY2022 Q2</t>
        </is>
      </c>
      <c r="D271" t="n">
        <v>54000000</v>
      </c>
      <c r="E271" t="inlineStr">
        <is>
          <t>IncomeTaxExpenseBenefit</t>
        </is>
      </c>
      <c r="F271" t="inlineStr">
        <is>
          <t>10-Q</t>
        </is>
      </c>
      <c r="H271" t="inlineStr">
        <is>
          <t>2023-08-02</t>
        </is>
      </c>
      <c r="I271" t="inlineStr">
        <is>
          <t>2022-06-25</t>
        </is>
      </c>
      <c r="J271" t="inlineStr">
        <is>
          <t>USD</t>
        </is>
      </c>
      <c r="K271" t="inlineStr">
        <is>
          <t>財報直接申報值</t>
        </is>
      </c>
    </row>
    <row r="272">
      <c r="A272" t="inlineStr">
        <is>
          <t>所得稅費用</t>
        </is>
      </c>
      <c r="B272" t="inlineStr">
        <is>
          <t>Income Tax Expense</t>
        </is>
      </c>
      <c r="C272" t="inlineStr">
        <is>
          <t>FY2022 Q3</t>
        </is>
      </c>
      <c r="D272" t="n">
        <v>-135000000</v>
      </c>
      <c r="E272" t="inlineStr">
        <is>
          <t>IncomeTaxExpenseBenefit</t>
        </is>
      </c>
      <c r="F272" t="inlineStr">
        <is>
          <t>10-Q</t>
        </is>
      </c>
      <c r="H272" t="inlineStr">
        <is>
          <t>2023-11-01</t>
        </is>
      </c>
      <c r="I272" t="inlineStr">
        <is>
          <t>2022-09-24</t>
        </is>
      </c>
      <c r="J272" t="inlineStr">
        <is>
          <t>USD</t>
        </is>
      </c>
      <c r="K272" t="inlineStr">
        <is>
          <t>財報直接申報值</t>
        </is>
      </c>
    </row>
    <row r="273">
      <c r="A273" t="inlineStr">
        <is>
          <t>所得稅費用</t>
        </is>
      </c>
      <c r="B273" t="inlineStr">
        <is>
          <t>Income Tax Expense</t>
        </is>
      </c>
      <c r="C273" t="inlineStr">
        <is>
          <t>FY2022 Q4</t>
        </is>
      </c>
      <c r="D273" t="n">
        <v>-154000000</v>
      </c>
      <c r="E273" t="inlineStr">
        <is>
          <t>IncomeTaxExpenseBenefit</t>
        </is>
      </c>
      <c r="F273" t="inlineStr">
        <is>
          <t>10-K</t>
        </is>
      </c>
      <c r="H273" t="inlineStr">
        <is>
          <t>2025-02-05</t>
        </is>
      </c>
      <c r="I273" t="inlineStr">
        <is>
          <t>2022-12-31</t>
        </is>
      </c>
      <c r="J273" t="inlineStr">
        <is>
          <t>USD</t>
        </is>
      </c>
      <c r="K273" t="inlineStr">
        <is>
          <t>Q4推算＝全年−前三季（或由累計值差分還原）</t>
        </is>
      </c>
    </row>
    <row r="274">
      <c r="A274" t="inlineStr">
        <is>
          <t>所得稅費用</t>
        </is>
      </c>
      <c r="B274" t="inlineStr">
        <is>
          <t>Income Tax Expense</t>
        </is>
      </c>
      <c r="C274" t="inlineStr">
        <is>
          <t>FY2023 Q1</t>
        </is>
      </c>
      <c r="D274" t="n">
        <v>13000000</v>
      </c>
      <c r="E274" t="inlineStr">
        <is>
          <t>IncomeTaxExpenseBenefit</t>
        </is>
      </c>
      <c r="F274" t="inlineStr">
        <is>
          <t>10-Q</t>
        </is>
      </c>
      <c r="H274" t="inlineStr">
        <is>
          <t>2024-05-01</t>
        </is>
      </c>
      <c r="I274" t="inlineStr">
        <is>
          <t>2023-04-01</t>
        </is>
      </c>
      <c r="J274" t="inlineStr">
        <is>
          <t>USD</t>
        </is>
      </c>
      <c r="K274" t="inlineStr">
        <is>
          <t>財報直接申報值</t>
        </is>
      </c>
    </row>
    <row r="275">
      <c r="A275" t="inlineStr">
        <is>
          <t>所得稅費用</t>
        </is>
      </c>
      <c r="B275" t="inlineStr">
        <is>
          <t>Income Tax Expense</t>
        </is>
      </c>
      <c r="C275" t="inlineStr">
        <is>
          <t>FY2023 Q2</t>
        </is>
      </c>
      <c r="D275" t="n">
        <v>-23000000</v>
      </c>
      <c r="E275" t="inlineStr">
        <is>
          <t>IncomeTaxExpenseBenefit</t>
        </is>
      </c>
      <c r="F275" t="inlineStr">
        <is>
          <t>10-Q</t>
        </is>
      </c>
      <c r="H275" t="inlineStr">
        <is>
          <t>2024-07-31</t>
        </is>
      </c>
      <c r="I275" t="inlineStr">
        <is>
          <t>2023-07-01</t>
        </is>
      </c>
      <c r="J275" t="inlineStr">
        <is>
          <t>USD</t>
        </is>
      </c>
      <c r="K275" t="inlineStr">
        <is>
          <t>財報直接申報值</t>
        </is>
      </c>
    </row>
    <row r="276">
      <c r="A276" t="inlineStr">
        <is>
          <t>所得稅費用</t>
        </is>
      </c>
      <c r="B276" t="inlineStr">
        <is>
          <t>Income Tax Expense</t>
        </is>
      </c>
      <c r="C276" t="inlineStr">
        <is>
          <t>FY2023 Q3</t>
        </is>
      </c>
      <c r="D276" t="n">
        <v>-39000000</v>
      </c>
      <c r="E276" t="inlineStr">
        <is>
          <t>IncomeTaxExpenseBenefit</t>
        </is>
      </c>
      <c r="F276" t="inlineStr">
        <is>
          <t>10-Q</t>
        </is>
      </c>
      <c r="H276" t="inlineStr">
        <is>
          <t>2024-10-30</t>
        </is>
      </c>
      <c r="I276" t="inlineStr">
        <is>
          <t>2023-09-30</t>
        </is>
      </c>
      <c r="J276" t="inlineStr">
        <is>
          <t>USD</t>
        </is>
      </c>
      <c r="K276" t="inlineStr">
        <is>
          <t>財報直接申報值</t>
        </is>
      </c>
    </row>
    <row r="277">
      <c r="A277" t="inlineStr">
        <is>
          <t>所得稅費用</t>
        </is>
      </c>
      <c r="B277" t="inlineStr">
        <is>
          <t>Income Tax Expense</t>
        </is>
      </c>
      <c r="C277" t="inlineStr">
        <is>
          <t>FY2023 Q4</t>
        </is>
      </c>
      <c r="D277" t="n">
        <v>-297000000</v>
      </c>
      <c r="E277" t="inlineStr">
        <is>
          <t>IncomeTaxExpenseBenefit</t>
        </is>
      </c>
      <c r="F277" t="inlineStr">
        <is>
          <t>10-K</t>
        </is>
      </c>
      <c r="H277" t="inlineStr">
        <is>
          <t>2026-02-04</t>
        </is>
      </c>
      <c r="I277" t="inlineStr">
        <is>
          <t>2023-12-30</t>
        </is>
      </c>
      <c r="J277" t="inlineStr">
        <is>
          <t>USD</t>
        </is>
      </c>
      <c r="K277" t="inlineStr">
        <is>
          <t>Q4推算＝全年−前三季（或由累計值差分還原）</t>
        </is>
      </c>
    </row>
    <row r="278">
      <c r="A278" t="inlineStr">
        <is>
          <t>所得稅費用</t>
        </is>
      </c>
      <c r="B278" t="inlineStr">
        <is>
          <t>Income Tax Expense</t>
        </is>
      </c>
      <c r="C278" t="inlineStr">
        <is>
          <t>FY2024 Q1</t>
        </is>
      </c>
      <c r="D278" t="n">
        <v>-52000000</v>
      </c>
      <c r="E278" t="inlineStr">
        <is>
          <t>IncomeTaxExpenseBenefit</t>
        </is>
      </c>
      <c r="F278" t="inlineStr">
        <is>
          <t>10-Q</t>
        </is>
      </c>
      <c r="H278" t="inlineStr">
        <is>
          <t>2025-05-07</t>
        </is>
      </c>
      <c r="I278" t="inlineStr">
        <is>
          <t>2024-03-30</t>
        </is>
      </c>
      <c r="J278" t="inlineStr">
        <is>
          <t>USD</t>
        </is>
      </c>
      <c r="K278" t="inlineStr">
        <is>
          <t>財報直接申報值</t>
        </is>
      </c>
    </row>
    <row r="279">
      <c r="A279" t="inlineStr">
        <is>
          <t>所得稅費用</t>
        </is>
      </c>
      <c r="B279" t="inlineStr">
        <is>
          <t>Income Tax Expense</t>
        </is>
      </c>
      <c r="C279" t="inlineStr">
        <is>
          <t>FY2024 Q2</t>
        </is>
      </c>
      <c r="D279" t="n">
        <v>41000000</v>
      </c>
      <c r="E279" t="inlineStr">
        <is>
          <t>IncomeTaxExpenseBenefit</t>
        </is>
      </c>
      <c r="F279" t="inlineStr">
        <is>
          <t>10-Q</t>
        </is>
      </c>
      <c r="H279" t="inlineStr">
        <is>
          <t>2025-08-06</t>
        </is>
      </c>
      <c r="I279" t="inlineStr">
        <is>
          <t>2024-06-29</t>
        </is>
      </c>
      <c r="J279" t="inlineStr">
        <is>
          <t>USD</t>
        </is>
      </c>
      <c r="K279" t="inlineStr">
        <is>
          <t>財報直接申報值</t>
        </is>
      </c>
    </row>
    <row r="280">
      <c r="A280" t="inlineStr">
        <is>
          <t>所得稅費用</t>
        </is>
      </c>
      <c r="B280" t="inlineStr">
        <is>
          <t>Income Tax Expense</t>
        </is>
      </c>
      <c r="C280" t="inlineStr">
        <is>
          <t>FY2024 Q3</t>
        </is>
      </c>
      <c r="D280" t="n">
        <v>-27000000</v>
      </c>
      <c r="E280" t="inlineStr">
        <is>
          <t>IncomeTaxExpenseBenefit</t>
        </is>
      </c>
      <c r="F280" t="inlineStr">
        <is>
          <t>10-Q</t>
        </is>
      </c>
      <c r="H280" t="inlineStr">
        <is>
          <t>2025-11-05</t>
        </is>
      </c>
      <c r="I280" t="inlineStr">
        <is>
          <t>2024-09-28</t>
        </is>
      </c>
      <c r="J280" t="inlineStr">
        <is>
          <t>USD</t>
        </is>
      </c>
      <c r="K280" t="inlineStr">
        <is>
          <t>財報直接申報值</t>
        </is>
      </c>
    </row>
    <row r="281">
      <c r="A281" t="inlineStr">
        <is>
          <t>所得稅費用</t>
        </is>
      </c>
      <c r="B281" t="inlineStr">
        <is>
          <t>Income Tax Expense</t>
        </is>
      </c>
      <c r="C281" t="inlineStr">
        <is>
          <t>FY2024 Q4</t>
        </is>
      </c>
      <c r="D281" t="n">
        <v>419000000</v>
      </c>
      <c r="E281" t="inlineStr">
        <is>
          <t>IncomeTaxExpenseBenefit</t>
        </is>
      </c>
      <c r="F281" t="inlineStr">
        <is>
          <t>10-K</t>
        </is>
      </c>
      <c r="H281" t="inlineStr">
        <is>
          <t>2026-02-04</t>
        </is>
      </c>
      <c r="I281" t="inlineStr">
        <is>
          <t>2024-12-28</t>
        </is>
      </c>
      <c r="J281" t="inlineStr">
        <is>
          <t>USD</t>
        </is>
      </c>
      <c r="K281" t="inlineStr">
        <is>
          <t>Q4推算＝全年−前三季（或由累計值差分還原）</t>
        </is>
      </c>
    </row>
    <row r="282">
      <c r="A282" t="inlineStr">
        <is>
          <t>所得稅費用</t>
        </is>
      </c>
      <c r="B282" t="inlineStr">
        <is>
          <t>Income Tax Expense</t>
        </is>
      </c>
      <c r="C282" t="inlineStr">
        <is>
          <t>FY2025 Q1</t>
        </is>
      </c>
      <c r="D282" t="n">
        <v>123000000</v>
      </c>
      <c r="E282" t="inlineStr">
        <is>
          <t>IncomeTaxExpenseBenefit</t>
        </is>
      </c>
      <c r="F282" t="inlineStr">
        <is>
          <t>10-Q</t>
        </is>
      </c>
      <c r="H282" t="inlineStr">
        <is>
          <t>2026-05-06</t>
        </is>
      </c>
      <c r="I282" t="inlineStr">
        <is>
          <t>2025-03-29</t>
        </is>
      </c>
      <c r="J282" t="inlineStr">
        <is>
          <t>USD</t>
        </is>
      </c>
      <c r="K282" t="inlineStr">
        <is>
          <t>財報直接申報值</t>
        </is>
      </c>
    </row>
    <row r="283">
      <c r="A283" t="inlineStr">
        <is>
          <t>所得稅費用</t>
        </is>
      </c>
      <c r="B283" t="inlineStr">
        <is>
          <t>Income Tax Expense</t>
        </is>
      </c>
      <c r="C283" t="inlineStr">
        <is>
          <t>FY2025 Q2</t>
        </is>
      </c>
      <c r="D283" t="n">
        <v>-834000000</v>
      </c>
      <c r="E283" t="inlineStr">
        <is>
          <t>IncomeTaxExpenseBenefit</t>
        </is>
      </c>
      <c r="F283" t="inlineStr">
        <is>
          <t>10-Q</t>
        </is>
      </c>
      <c r="H283" t="inlineStr">
        <is>
          <t>2026-08-05</t>
        </is>
      </c>
      <c r="I283" t="inlineStr">
        <is>
          <t>2025-06-28</t>
        </is>
      </c>
      <c r="J283" t="inlineStr">
        <is>
          <t>USD</t>
        </is>
      </c>
      <c r="K283" t="inlineStr">
        <is>
          <t>財報直接申報值</t>
        </is>
      </c>
    </row>
    <row r="284">
      <c r="A284" t="inlineStr">
        <is>
          <t>所得稅費用</t>
        </is>
      </c>
      <c r="B284" t="inlineStr">
        <is>
          <t>Income Tax Expense</t>
        </is>
      </c>
      <c r="C284" t="inlineStr">
        <is>
          <t>FY2025 Q3</t>
        </is>
      </c>
      <c r="D284" t="n">
        <v>153000000</v>
      </c>
      <c r="E284" t="inlineStr">
        <is>
          <t>IncomeTaxExpenseBenefit</t>
        </is>
      </c>
      <c r="F284" t="inlineStr">
        <is>
          <t>10-Q</t>
        </is>
      </c>
      <c r="H284" t="inlineStr">
        <is>
          <t>2025-11-05</t>
        </is>
      </c>
      <c r="I284" t="inlineStr">
        <is>
          <t>2025-09-27</t>
        </is>
      </c>
      <c r="J284" t="inlineStr">
        <is>
          <t>USD</t>
        </is>
      </c>
      <c r="K284" t="inlineStr">
        <is>
          <t>財報直接申報值</t>
        </is>
      </c>
    </row>
    <row r="285">
      <c r="A285" t="inlineStr">
        <is>
          <t>所得稅費用</t>
        </is>
      </c>
      <c r="B285" t="inlineStr">
        <is>
          <t>Income Tax Expense</t>
        </is>
      </c>
      <c r="C285" t="inlineStr">
        <is>
          <t>FY2025 Q4</t>
        </is>
      </c>
      <c r="D285" t="n">
        <v>455000000</v>
      </c>
      <c r="E285" t="inlineStr">
        <is>
          <t>IncomeTaxExpenseBenefit</t>
        </is>
      </c>
      <c r="F285" t="inlineStr">
        <is>
          <t>10-K</t>
        </is>
      </c>
      <c r="H285" t="inlineStr">
        <is>
          <t>2026-02-04</t>
        </is>
      </c>
      <c r="I285" t="inlineStr">
        <is>
          <t>2025-12-27</t>
        </is>
      </c>
      <c r="J285" t="inlineStr">
        <is>
          <t>USD</t>
        </is>
      </c>
      <c r="K285" t="inlineStr">
        <is>
          <t>Q4推算＝全年−前三季（或由累計值差分還原）</t>
        </is>
      </c>
    </row>
    <row r="286">
      <c r="A286" t="inlineStr">
        <is>
          <t>所得稅費用</t>
        </is>
      </c>
      <c r="B286" t="inlineStr">
        <is>
          <t>Income Tax Expense</t>
        </is>
      </c>
      <c r="C286" t="inlineStr">
        <is>
          <t>FY2026 Q1</t>
        </is>
      </c>
      <c r="D286" t="n">
        <v>238000000</v>
      </c>
      <c r="E286" t="inlineStr">
        <is>
          <t>IncomeTaxExpenseBenefit</t>
        </is>
      </c>
      <c r="F286" t="inlineStr">
        <is>
          <t>10-Q</t>
        </is>
      </c>
      <c r="H286" t="inlineStr">
        <is>
          <t>2026-05-06</t>
        </is>
      </c>
      <c r="I286" t="inlineStr">
        <is>
          <t>2026-03-28</t>
        </is>
      </c>
      <c r="J286" t="inlineStr">
        <is>
          <t>USD</t>
        </is>
      </c>
      <c r="K286" t="inlineStr">
        <is>
          <t>財報直接申報值</t>
        </is>
      </c>
    </row>
    <row r="287">
      <c r="A287" t="inlineStr">
        <is>
          <t>所得稅費用</t>
        </is>
      </c>
      <c r="B287" t="inlineStr">
        <is>
          <t>Income Tax Expense</t>
        </is>
      </c>
      <c r="C287" t="inlineStr">
        <is>
          <t>FY2026 Q2</t>
        </is>
      </c>
      <c r="D287" t="n">
        <v>252000000</v>
      </c>
      <c r="E287" t="inlineStr">
        <is>
          <t>IncomeTaxExpenseBenefit</t>
        </is>
      </c>
      <c r="F287" t="inlineStr">
        <is>
          <t>10-Q</t>
        </is>
      </c>
      <c r="H287" t="inlineStr">
        <is>
          <t>2026-08-05</t>
        </is>
      </c>
      <c r="I287" t="inlineStr">
        <is>
          <t>2026-06-27</t>
        </is>
      </c>
      <c r="J287" t="inlineStr">
        <is>
          <t>USD</t>
        </is>
      </c>
      <c r="K287" t="inlineStr">
        <is>
          <t>財報直接申報值</t>
        </is>
      </c>
    </row>
    <row r="288">
      <c r="A288" t="inlineStr">
        <is>
          <t>本期淨利</t>
        </is>
      </c>
      <c r="B288" t="inlineStr">
        <is>
          <t>Net Income</t>
        </is>
      </c>
      <c r="C288" t="inlineStr">
        <is>
          <t>FY2021 Q1</t>
        </is>
      </c>
      <c r="D288" t="n">
        <v>555000000</v>
      </c>
      <c r="E288" t="inlineStr">
        <is>
          <t>NetIncomeLoss</t>
        </is>
      </c>
      <c r="F288" t="inlineStr">
        <is>
          <t>10-Q</t>
        </is>
      </c>
      <c r="H288" t="inlineStr">
        <is>
          <t>2022-05-04</t>
        </is>
      </c>
      <c r="I288" t="inlineStr">
        <is>
          <t>2021-03-27</t>
        </is>
      </c>
      <c r="J288" t="inlineStr">
        <is>
          <t>USD</t>
        </is>
      </c>
      <c r="K288" t="inlineStr">
        <is>
          <t>財報直接申報值</t>
        </is>
      </c>
    </row>
    <row r="289">
      <c r="A289" t="inlineStr">
        <is>
          <t>本期淨利</t>
        </is>
      </c>
      <c r="B289" t="inlineStr">
        <is>
          <t>Net Income</t>
        </is>
      </c>
      <c r="C289" t="inlineStr">
        <is>
          <t>FY2021 Q2</t>
        </is>
      </c>
      <c r="D289" t="n">
        <v>710000000</v>
      </c>
      <c r="E289" t="inlineStr">
        <is>
          <t>NetIncomeLoss</t>
        </is>
      </c>
      <c r="F289" t="inlineStr">
        <is>
          <t>10-Q</t>
        </is>
      </c>
      <c r="H289" t="inlineStr">
        <is>
          <t>2022-08-03</t>
        </is>
      </c>
      <c r="I289" t="inlineStr">
        <is>
          <t>2021-06-26</t>
        </is>
      </c>
      <c r="J289" t="inlineStr">
        <is>
          <t>USD</t>
        </is>
      </c>
      <c r="K289" t="inlineStr">
        <is>
          <t>財報直接申報值</t>
        </is>
      </c>
    </row>
    <row r="290">
      <c r="A290" t="inlineStr">
        <is>
          <t>本期淨利</t>
        </is>
      </c>
      <c r="B290" t="inlineStr">
        <is>
          <t>Net Income</t>
        </is>
      </c>
      <c r="C290" t="inlineStr">
        <is>
          <t>FY2021 Q3</t>
        </is>
      </c>
      <c r="D290" t="n">
        <v>923000000</v>
      </c>
      <c r="E290" t="inlineStr">
        <is>
          <t>NetIncomeLoss</t>
        </is>
      </c>
      <c r="F290" t="inlineStr">
        <is>
          <t>10-Q</t>
        </is>
      </c>
      <c r="H290" t="inlineStr">
        <is>
          <t>2022-11-02</t>
        </is>
      </c>
      <c r="I290" t="inlineStr">
        <is>
          <t>2021-09-25</t>
        </is>
      </c>
      <c r="J290" t="inlineStr">
        <is>
          <t>USD</t>
        </is>
      </c>
      <c r="K290" t="inlineStr">
        <is>
          <t>財報直接申報值</t>
        </is>
      </c>
    </row>
    <row r="291">
      <c r="A291" t="inlineStr">
        <is>
          <t>本期淨利</t>
        </is>
      </c>
      <c r="B291" t="inlineStr">
        <is>
          <t>Net Income</t>
        </is>
      </c>
      <c r="C291" t="inlineStr">
        <is>
          <t>FY2021 Q4</t>
        </is>
      </c>
      <c r="D291" t="n">
        <v>974000000</v>
      </c>
      <c r="E291" t="inlineStr">
        <is>
          <t>NetIncomeLoss</t>
        </is>
      </c>
      <c r="F291" t="inlineStr">
        <is>
          <t>10-K</t>
        </is>
      </c>
      <c r="H291" t="inlineStr">
        <is>
          <t>2024-01-31</t>
        </is>
      </c>
      <c r="I291" t="inlineStr">
        <is>
          <t>2021-12-25</t>
        </is>
      </c>
      <c r="J291" t="inlineStr">
        <is>
          <t>USD</t>
        </is>
      </c>
      <c r="K291" t="inlineStr">
        <is>
          <t>Q4推算＝全年−前三季（或由累計值差分還原）</t>
        </is>
      </c>
    </row>
    <row r="292">
      <c r="A292" t="inlineStr">
        <is>
          <t>本期淨利</t>
        </is>
      </c>
      <c r="B292" t="inlineStr">
        <is>
          <t>Net Income</t>
        </is>
      </c>
      <c r="C292" t="inlineStr">
        <is>
          <t>FY2022 Q1</t>
        </is>
      </c>
      <c r="D292" t="n">
        <v>786000000</v>
      </c>
      <c r="E292" t="inlineStr">
        <is>
          <t>NetIncomeLoss</t>
        </is>
      </c>
      <c r="F292" t="inlineStr">
        <is>
          <t>10-Q</t>
        </is>
      </c>
      <c r="H292" t="inlineStr">
        <is>
          <t>2023-05-03</t>
        </is>
      </c>
      <c r="I292" t="inlineStr">
        <is>
          <t>2022-03-26</t>
        </is>
      </c>
      <c r="J292" t="inlineStr">
        <is>
          <t>USD</t>
        </is>
      </c>
      <c r="K292" t="inlineStr">
        <is>
          <t>財報直接申報值</t>
        </is>
      </c>
    </row>
    <row r="293">
      <c r="A293" t="inlineStr">
        <is>
          <t>本期淨利</t>
        </is>
      </c>
      <c r="B293" t="inlineStr">
        <is>
          <t>Net Income</t>
        </is>
      </c>
      <c r="C293" t="inlineStr">
        <is>
          <t>FY2022 Q2</t>
        </is>
      </c>
      <c r="D293" t="n">
        <v>447000000</v>
      </c>
      <c r="E293" t="inlineStr">
        <is>
          <t>NetIncomeLoss</t>
        </is>
      </c>
      <c r="F293" t="inlineStr">
        <is>
          <t>10-Q</t>
        </is>
      </c>
      <c r="H293" t="inlineStr">
        <is>
          <t>2023-08-02</t>
        </is>
      </c>
      <c r="I293" t="inlineStr">
        <is>
          <t>2022-06-25</t>
        </is>
      </c>
      <c r="J293" t="inlineStr">
        <is>
          <t>USD</t>
        </is>
      </c>
      <c r="K293" t="inlineStr">
        <is>
          <t>財報直接申報值</t>
        </is>
      </c>
    </row>
    <row r="294">
      <c r="A294" t="inlineStr">
        <is>
          <t>本期淨利</t>
        </is>
      </c>
      <c r="B294" t="inlineStr">
        <is>
          <t>Net Income</t>
        </is>
      </c>
      <c r="C294" t="inlineStr">
        <is>
          <t>FY2022 Q3</t>
        </is>
      </c>
      <c r="D294" t="n">
        <v>66000000</v>
      </c>
      <c r="E294" t="inlineStr">
        <is>
          <t>NetIncomeLoss</t>
        </is>
      </c>
      <c r="F294" t="inlineStr">
        <is>
          <t>10-Q</t>
        </is>
      </c>
      <c r="H294" t="inlineStr">
        <is>
          <t>2023-11-01</t>
        </is>
      </c>
      <c r="I294" t="inlineStr">
        <is>
          <t>2022-09-24</t>
        </is>
      </c>
      <c r="J294" t="inlineStr">
        <is>
          <t>USD</t>
        </is>
      </c>
      <c r="K294" t="inlineStr">
        <is>
          <t>財報直接申報值</t>
        </is>
      </c>
    </row>
    <row r="295">
      <c r="A295" t="inlineStr">
        <is>
          <t>本期淨利</t>
        </is>
      </c>
      <c r="B295" t="inlineStr">
        <is>
          <t>Net Income</t>
        </is>
      </c>
      <c r="C295" t="inlineStr">
        <is>
          <t>FY2022 Q4</t>
        </is>
      </c>
      <c r="D295" t="n">
        <v>21000000</v>
      </c>
      <c r="E295" t="inlineStr">
        <is>
          <t>NetIncomeLoss</t>
        </is>
      </c>
      <c r="F295" t="inlineStr">
        <is>
          <t>10-K</t>
        </is>
      </c>
      <c r="H295" t="inlineStr">
        <is>
          <t>2025-02-05</t>
        </is>
      </c>
      <c r="I295" t="inlineStr">
        <is>
          <t>2022-12-31</t>
        </is>
      </c>
      <c r="J295" t="inlineStr">
        <is>
          <t>USD</t>
        </is>
      </c>
      <c r="K295" t="inlineStr">
        <is>
          <t>Q4推算＝全年−前三季（或由累計值差分還原）</t>
        </is>
      </c>
    </row>
    <row r="296">
      <c r="A296" t="inlineStr">
        <is>
          <t>本期淨利</t>
        </is>
      </c>
      <c r="B296" t="inlineStr">
        <is>
          <t>Net Income</t>
        </is>
      </c>
      <c r="C296" t="inlineStr">
        <is>
          <t>FY2023 Q1</t>
        </is>
      </c>
      <c r="D296" t="n">
        <v>-139000000</v>
      </c>
      <c r="E296" t="inlineStr">
        <is>
          <t>NetIncomeLoss</t>
        </is>
      </c>
      <c r="F296" t="inlineStr">
        <is>
          <t>10-Q</t>
        </is>
      </c>
      <c r="H296" t="inlineStr">
        <is>
          <t>2024-05-01</t>
        </is>
      </c>
      <c r="I296" t="inlineStr">
        <is>
          <t>2023-04-01</t>
        </is>
      </c>
      <c r="J296" t="inlineStr">
        <is>
          <t>USD</t>
        </is>
      </c>
      <c r="K296" t="inlineStr">
        <is>
          <t>財報直接申報值</t>
        </is>
      </c>
    </row>
    <row r="297">
      <c r="A297" t="inlineStr">
        <is>
          <t>本期淨利</t>
        </is>
      </c>
      <c r="B297" t="inlineStr">
        <is>
          <t>Net Income</t>
        </is>
      </c>
      <c r="C297" t="inlineStr">
        <is>
          <t>FY2023 Q2</t>
        </is>
      </c>
      <c r="D297" t="n">
        <v>27000000</v>
      </c>
      <c r="E297" t="inlineStr">
        <is>
          <t>NetIncomeLoss</t>
        </is>
      </c>
      <c r="F297" t="inlineStr">
        <is>
          <t>10-Q</t>
        </is>
      </c>
      <c r="H297" t="inlineStr">
        <is>
          <t>2024-07-31</t>
        </is>
      </c>
      <c r="I297" t="inlineStr">
        <is>
          <t>2023-07-01</t>
        </is>
      </c>
      <c r="J297" t="inlineStr">
        <is>
          <t>USD</t>
        </is>
      </c>
      <c r="K297" t="inlineStr">
        <is>
          <t>財報直接申報值</t>
        </is>
      </c>
    </row>
    <row r="298">
      <c r="A298" t="inlineStr">
        <is>
          <t>本期淨利</t>
        </is>
      </c>
      <c r="B298" t="inlineStr">
        <is>
          <t>Net Income</t>
        </is>
      </c>
      <c r="C298" t="inlineStr">
        <is>
          <t>FY2023 Q3</t>
        </is>
      </c>
      <c r="D298" t="n">
        <v>299000000</v>
      </c>
      <c r="E298" t="inlineStr">
        <is>
          <t>NetIncomeLoss</t>
        </is>
      </c>
      <c r="F298" t="inlineStr">
        <is>
          <t>10-Q</t>
        </is>
      </c>
      <c r="H298" t="inlineStr">
        <is>
          <t>2024-10-30</t>
        </is>
      </c>
      <c r="I298" t="inlineStr">
        <is>
          <t>2023-09-30</t>
        </is>
      </c>
      <c r="J298" t="inlineStr">
        <is>
          <t>USD</t>
        </is>
      </c>
      <c r="K298" t="inlineStr">
        <is>
          <t>財報直接申報值</t>
        </is>
      </c>
    </row>
    <row r="299">
      <c r="A299" t="inlineStr">
        <is>
          <t>本期淨利</t>
        </is>
      </c>
      <c r="B299" t="inlineStr">
        <is>
          <t>Net Income</t>
        </is>
      </c>
      <c r="C299" t="inlineStr">
        <is>
          <t>FY2023 Q4</t>
        </is>
      </c>
      <c r="D299" t="n">
        <v>667000000</v>
      </c>
      <c r="E299" t="inlineStr">
        <is>
          <t>NetIncomeLoss</t>
        </is>
      </c>
      <c r="F299" t="inlineStr">
        <is>
          <t>10-K</t>
        </is>
      </c>
      <c r="H299" t="inlineStr">
        <is>
          <t>2026-02-04</t>
        </is>
      </c>
      <c r="I299" t="inlineStr">
        <is>
          <t>2023-12-30</t>
        </is>
      </c>
      <c r="J299" t="inlineStr">
        <is>
          <t>USD</t>
        </is>
      </c>
      <c r="K299" t="inlineStr">
        <is>
          <t>Q4推算＝全年−前三季（或由累計值差分還原）</t>
        </is>
      </c>
    </row>
    <row r="300">
      <c r="A300" t="inlineStr">
        <is>
          <t>本期淨利</t>
        </is>
      </c>
      <c r="B300" t="inlineStr">
        <is>
          <t>Net Income</t>
        </is>
      </c>
      <c r="C300" t="inlineStr">
        <is>
          <t>FY2024 Q1</t>
        </is>
      </c>
      <c r="D300" t="n">
        <v>123000000</v>
      </c>
      <c r="E300" t="inlineStr">
        <is>
          <t>NetIncomeLoss</t>
        </is>
      </c>
      <c r="F300" t="inlineStr">
        <is>
          <t>10-Q</t>
        </is>
      </c>
      <c r="H300" t="inlineStr">
        <is>
          <t>2025-05-07</t>
        </is>
      </c>
      <c r="I300" t="inlineStr">
        <is>
          <t>2024-03-30</t>
        </is>
      </c>
      <c r="J300" t="inlineStr">
        <is>
          <t>USD</t>
        </is>
      </c>
      <c r="K300" t="inlineStr">
        <is>
          <t>財報直接申報值</t>
        </is>
      </c>
    </row>
    <row r="301">
      <c r="A301" t="inlineStr">
        <is>
          <t>本期淨利</t>
        </is>
      </c>
      <c r="B301" t="inlineStr">
        <is>
          <t>Net Income</t>
        </is>
      </c>
      <c r="C301" t="inlineStr">
        <is>
          <t>FY2024 Q2</t>
        </is>
      </c>
      <c r="D301" t="n">
        <v>265000000</v>
      </c>
      <c r="E301" t="inlineStr">
        <is>
          <t>NetIncomeLoss</t>
        </is>
      </c>
      <c r="F301" t="inlineStr">
        <is>
          <t>10-Q</t>
        </is>
      </c>
      <c r="H301" t="inlineStr">
        <is>
          <t>2025-08-06</t>
        </is>
      </c>
      <c r="I301" t="inlineStr">
        <is>
          <t>2024-06-29</t>
        </is>
      </c>
      <c r="J301" t="inlineStr">
        <is>
          <t>USD</t>
        </is>
      </c>
      <c r="K301" t="inlineStr">
        <is>
          <t>財報直接申報值</t>
        </is>
      </c>
    </row>
    <row r="302">
      <c r="A302" t="inlineStr">
        <is>
          <t>本期淨利</t>
        </is>
      </c>
      <c r="B302" t="inlineStr">
        <is>
          <t>Net Income</t>
        </is>
      </c>
      <c r="C302" t="inlineStr">
        <is>
          <t>FY2024 Q3</t>
        </is>
      </c>
      <c r="D302" t="n">
        <v>771000000</v>
      </c>
      <c r="E302" t="inlineStr">
        <is>
          <t>NetIncomeLoss</t>
        </is>
      </c>
      <c r="F302" t="inlineStr">
        <is>
          <t>10-Q</t>
        </is>
      </c>
      <c r="H302" t="inlineStr">
        <is>
          <t>2025-11-05</t>
        </is>
      </c>
      <c r="I302" t="inlineStr">
        <is>
          <t>2024-09-28</t>
        </is>
      </c>
      <c r="J302" t="inlineStr">
        <is>
          <t>USD</t>
        </is>
      </c>
      <c r="K302" t="inlineStr">
        <is>
          <t>財報直接申報值</t>
        </is>
      </c>
    </row>
    <row r="303">
      <c r="A303" t="inlineStr">
        <is>
          <t>本期淨利</t>
        </is>
      </c>
      <c r="B303" t="inlineStr">
        <is>
          <t>Net Income</t>
        </is>
      </c>
      <c r="C303" t="inlineStr">
        <is>
          <t>FY2024 Q4</t>
        </is>
      </c>
      <c r="D303" t="n">
        <v>482000000</v>
      </c>
      <c r="E303" t="inlineStr">
        <is>
          <t>NetIncomeLoss</t>
        </is>
      </c>
      <c r="F303" t="inlineStr">
        <is>
          <t>10-K</t>
        </is>
      </c>
      <c r="H303" t="inlineStr">
        <is>
          <t>2026-02-04</t>
        </is>
      </c>
      <c r="I303" t="inlineStr">
        <is>
          <t>2024-12-28</t>
        </is>
      </c>
      <c r="J303" t="inlineStr">
        <is>
          <t>USD</t>
        </is>
      </c>
      <c r="K303" t="inlineStr">
        <is>
          <t>Q4推算＝全年−前三季（或由累計值差分還原）</t>
        </is>
      </c>
    </row>
    <row r="304">
      <c r="A304" t="inlineStr">
        <is>
          <t>本期淨利</t>
        </is>
      </c>
      <c r="B304" t="inlineStr">
        <is>
          <t>Net Income</t>
        </is>
      </c>
      <c r="C304" t="inlineStr">
        <is>
          <t>FY2025 Q1</t>
        </is>
      </c>
      <c r="D304" t="n">
        <v>709000000</v>
      </c>
      <c r="E304" t="inlineStr">
        <is>
          <t>NetIncomeLoss</t>
        </is>
      </c>
      <c r="F304" t="inlineStr">
        <is>
          <t>10-Q</t>
        </is>
      </c>
      <c r="H304" t="inlineStr">
        <is>
          <t>2026-05-06</t>
        </is>
      </c>
      <c r="I304" t="inlineStr">
        <is>
          <t>2025-03-29</t>
        </is>
      </c>
      <c r="J304" t="inlineStr">
        <is>
          <t>USD</t>
        </is>
      </c>
      <c r="K304" t="inlineStr">
        <is>
          <t>財報直接申報值</t>
        </is>
      </c>
    </row>
    <row r="305">
      <c r="A305" t="inlineStr">
        <is>
          <t>本期淨利</t>
        </is>
      </c>
      <c r="B305" t="inlineStr">
        <is>
          <t>Net Income</t>
        </is>
      </c>
      <c r="C305" t="inlineStr">
        <is>
          <t>FY2025 Q2</t>
        </is>
      </c>
      <c r="D305" t="n">
        <v>872000000</v>
      </c>
      <c r="E305" t="inlineStr">
        <is>
          <t>NetIncomeLoss</t>
        </is>
      </c>
      <c r="F305" t="inlineStr">
        <is>
          <t>10-Q</t>
        </is>
      </c>
      <c r="H305" t="inlineStr">
        <is>
          <t>2026-08-05</t>
        </is>
      </c>
      <c r="I305" t="inlineStr">
        <is>
          <t>2025-06-28</t>
        </is>
      </c>
      <c r="J305" t="inlineStr">
        <is>
          <t>USD</t>
        </is>
      </c>
      <c r="K305" t="inlineStr">
        <is>
          <t>財報直接申報值</t>
        </is>
      </c>
    </row>
    <row r="306">
      <c r="A306" t="inlineStr">
        <is>
          <t>本期淨利</t>
        </is>
      </c>
      <c r="B306" t="inlineStr">
        <is>
          <t>Net Income</t>
        </is>
      </c>
      <c r="C306" t="inlineStr">
        <is>
          <t>FY2025 Q3</t>
        </is>
      </c>
      <c r="D306" t="n">
        <v>1243000000</v>
      </c>
      <c r="E306" t="inlineStr">
        <is>
          <t>NetIncomeLoss</t>
        </is>
      </c>
      <c r="F306" t="inlineStr">
        <is>
          <t>10-Q</t>
        </is>
      </c>
      <c r="H306" t="inlineStr">
        <is>
          <t>2025-11-05</t>
        </is>
      </c>
      <c r="I306" t="inlineStr">
        <is>
          <t>2025-09-27</t>
        </is>
      </c>
      <c r="J306" t="inlineStr">
        <is>
          <t>USD</t>
        </is>
      </c>
      <c r="K306" t="inlineStr">
        <is>
          <t>財報直接申報值</t>
        </is>
      </c>
    </row>
    <row r="307">
      <c r="A307" t="inlineStr">
        <is>
          <t>本期淨利</t>
        </is>
      </c>
      <c r="B307" t="inlineStr">
        <is>
          <t>Net Income</t>
        </is>
      </c>
      <c r="C307" t="inlineStr">
        <is>
          <t>FY2025 Q4</t>
        </is>
      </c>
      <c r="D307" t="n">
        <v>1511000000</v>
      </c>
      <c r="E307" t="inlineStr">
        <is>
          <t>NetIncomeLoss</t>
        </is>
      </c>
      <c r="F307" t="inlineStr">
        <is>
          <t>10-K</t>
        </is>
      </c>
      <c r="H307" t="inlineStr">
        <is>
          <t>2026-02-04</t>
        </is>
      </c>
      <c r="I307" t="inlineStr">
        <is>
          <t>2025-12-27</t>
        </is>
      </c>
      <c r="J307" t="inlineStr">
        <is>
          <t>USD</t>
        </is>
      </c>
      <c r="K307" t="inlineStr">
        <is>
          <t>Q4推算＝全年−前三季（或由累計值差分還原）</t>
        </is>
      </c>
    </row>
    <row r="308">
      <c r="A308" t="inlineStr">
        <is>
          <t>本期淨利</t>
        </is>
      </c>
      <c r="B308" t="inlineStr">
        <is>
          <t>Net Income</t>
        </is>
      </c>
      <c r="C308" t="inlineStr">
        <is>
          <t>FY2026 Q1</t>
        </is>
      </c>
      <c r="D308" t="n">
        <v>1383000000</v>
      </c>
      <c r="E308" t="inlineStr">
        <is>
          <t>NetIncomeLoss</t>
        </is>
      </c>
      <c r="F308" t="inlineStr">
        <is>
          <t>10-Q</t>
        </is>
      </c>
      <c r="H308" t="inlineStr">
        <is>
          <t>2026-05-06</t>
        </is>
      </c>
      <c r="I308" t="inlineStr">
        <is>
          <t>2026-03-28</t>
        </is>
      </c>
      <c r="J308" t="inlineStr">
        <is>
          <t>USD</t>
        </is>
      </c>
      <c r="K308" t="inlineStr">
        <is>
          <t>財報直接申報值</t>
        </is>
      </c>
    </row>
    <row r="309">
      <c r="A309" t="inlineStr">
        <is>
          <t>本期淨利</t>
        </is>
      </c>
      <c r="B309" t="inlineStr">
        <is>
          <t>Net Income</t>
        </is>
      </c>
      <c r="C309" t="inlineStr">
        <is>
          <t>FY2026 Q2</t>
        </is>
      </c>
      <c r="D309" t="n">
        <v>2297000000</v>
      </c>
      <c r="E309" t="inlineStr">
        <is>
          <t>NetIncomeLoss</t>
        </is>
      </c>
      <c r="F309" t="inlineStr">
        <is>
          <t>10-Q</t>
        </is>
      </c>
      <c r="H309" t="inlineStr">
        <is>
          <t>2026-08-05</t>
        </is>
      </c>
      <c r="I309" t="inlineStr">
        <is>
          <t>2026-06-27</t>
        </is>
      </c>
      <c r="J309" t="inlineStr">
        <is>
          <t>USD</t>
        </is>
      </c>
      <c r="K309" t="inlineStr">
        <is>
          <t>財報直接申報值</t>
        </is>
      </c>
    </row>
    <row r="310">
      <c r="A310" t="inlineStr">
        <is>
          <t>基本每股盈餘</t>
        </is>
      </c>
      <c r="B310" t="inlineStr">
        <is>
          <t>EPS (Basic)</t>
        </is>
      </c>
      <c r="C310" t="inlineStr">
        <is>
          <t>FY2021 Q1</t>
        </is>
      </c>
      <c r="D310" t="n">
        <v>0.46</v>
      </c>
      <c r="E310" t="inlineStr">
        <is>
          <t>EarningsPerShareBasic</t>
        </is>
      </c>
      <c r="F310" t="inlineStr">
        <is>
          <t>10-Q</t>
        </is>
      </c>
      <c r="G310" t="inlineStr">
        <is>
          <t>2021-04-28</t>
        </is>
      </c>
      <c r="H310" t="inlineStr">
        <is>
          <t>2022-05-04</t>
        </is>
      </c>
      <c r="I310" t="inlineStr">
        <is>
          <t>2021-03-27</t>
        </is>
      </c>
      <c r="J310" t="inlineStr">
        <is>
          <t>USD/shares</t>
        </is>
      </c>
      <c r="K310" t="inlineStr">
        <is>
          <t>財報直接申報值</t>
        </is>
      </c>
    </row>
    <row r="311">
      <c r="A311" t="inlineStr">
        <is>
          <t>基本每股盈餘</t>
        </is>
      </c>
      <c r="B311" t="inlineStr">
        <is>
          <t>EPS (Basic)</t>
        </is>
      </c>
      <c r="C311" t="inlineStr">
        <is>
          <t>FY2021 Q2</t>
        </is>
      </c>
      <c r="D311" t="n">
        <v>0.58</v>
      </c>
      <c r="E311" t="inlineStr">
        <is>
          <t>EarningsPerShareBasic</t>
        </is>
      </c>
      <c r="F311" t="inlineStr">
        <is>
          <t>10-Q</t>
        </is>
      </c>
      <c r="G311" t="inlineStr">
        <is>
          <t>2021-07-28</t>
        </is>
      </c>
      <c r="H311" t="inlineStr">
        <is>
          <t>2022-08-03</t>
        </is>
      </c>
      <c r="I311" t="inlineStr">
        <is>
          <t>2021-06-26</t>
        </is>
      </c>
      <c r="J311" t="inlineStr">
        <is>
          <t>USD/shares</t>
        </is>
      </c>
      <c r="K311" t="inlineStr">
        <is>
          <t>財報直接申報值</t>
        </is>
      </c>
    </row>
    <row r="312">
      <c r="A312" t="inlineStr">
        <is>
          <t>基本每股盈餘</t>
        </is>
      </c>
      <c r="B312" t="inlineStr">
        <is>
          <t>EPS (Basic)</t>
        </is>
      </c>
      <c r="C312" t="inlineStr">
        <is>
          <t>FY2021 Q3</t>
        </is>
      </c>
      <c r="D312" t="n">
        <v>0.76</v>
      </c>
      <c r="E312" t="inlineStr">
        <is>
          <t>EarningsPerShareBasic</t>
        </is>
      </c>
      <c r="F312" t="inlineStr">
        <is>
          <t>10-Q</t>
        </is>
      </c>
      <c r="G312" t="inlineStr">
        <is>
          <t>2021-10-27</t>
        </is>
      </c>
      <c r="H312" t="inlineStr">
        <is>
          <t>2022-11-02</t>
        </is>
      </c>
      <c r="I312" t="inlineStr">
        <is>
          <t>2021-09-25</t>
        </is>
      </c>
      <c r="J312" t="inlineStr">
        <is>
          <t>USD/shares</t>
        </is>
      </c>
      <c r="K312" t="inlineStr">
        <is>
          <t>財報直接申報值</t>
        </is>
      </c>
    </row>
    <row r="313">
      <c r="A313" t="inlineStr">
        <is>
          <t>基本每股盈餘</t>
        </is>
      </c>
      <c r="B313" t="inlineStr">
        <is>
          <t>EPS (Basic)</t>
        </is>
      </c>
      <c r="C313" t="inlineStr">
        <is>
          <t>FY2021 Q4</t>
        </is>
      </c>
      <c r="D313" t="n">
        <v>0.8029678483099753</v>
      </c>
      <c r="E313" t="inlineStr">
        <is>
          <t>推算：net_income / shares_basic</t>
        </is>
      </c>
      <c r="I313" t="inlineStr">
        <is>
          <t>2021-12-25</t>
        </is>
      </c>
      <c r="J313" t="inlineStr">
        <is>
          <t>USD/shares</t>
        </is>
      </c>
      <c r="K313" t="inlineStr">
        <is>
          <t>由其他科目計算：net_income / shares_basic</t>
        </is>
      </c>
    </row>
    <row r="314">
      <c r="A314" t="inlineStr">
        <is>
          <t>基本每股盈餘</t>
        </is>
      </c>
      <c r="B314" t="inlineStr">
        <is>
          <t>EPS (Basic)</t>
        </is>
      </c>
      <c r="C314" t="inlineStr">
        <is>
          <t>FY2022 Q1</t>
        </is>
      </c>
      <c r="D314" t="n">
        <v>0.5600000000000001</v>
      </c>
      <c r="E314" t="inlineStr">
        <is>
          <t>EarningsPerShareBasic</t>
        </is>
      </c>
      <c r="F314" t="inlineStr">
        <is>
          <t>10-Q</t>
        </is>
      </c>
      <c r="G314" t="inlineStr">
        <is>
          <t>2022-05-04</t>
        </is>
      </c>
      <c r="H314" t="inlineStr">
        <is>
          <t>2023-05-03</t>
        </is>
      </c>
      <c r="I314" t="inlineStr">
        <is>
          <t>2022-03-26</t>
        </is>
      </c>
      <c r="J314" t="inlineStr">
        <is>
          <t>USD/shares</t>
        </is>
      </c>
      <c r="K314" t="inlineStr">
        <is>
          <t>財報直接申報值</t>
        </is>
      </c>
    </row>
    <row r="315">
      <c r="A315" t="inlineStr">
        <is>
          <t>基本每股盈餘</t>
        </is>
      </c>
      <c r="B315" t="inlineStr">
        <is>
          <t>EPS (Basic)</t>
        </is>
      </c>
      <c r="C315" t="inlineStr">
        <is>
          <t>FY2022 Q2</t>
        </is>
      </c>
      <c r="D315" t="n">
        <v>0.28</v>
      </c>
      <c r="E315" t="inlineStr">
        <is>
          <t>EarningsPerShareBasic</t>
        </is>
      </c>
      <c r="F315" t="inlineStr">
        <is>
          <t>10-Q</t>
        </is>
      </c>
      <c r="G315" t="inlineStr">
        <is>
          <t>2022-08-03</t>
        </is>
      </c>
      <c r="H315" t="inlineStr">
        <is>
          <t>2023-08-02</t>
        </is>
      </c>
      <c r="I315" t="inlineStr">
        <is>
          <t>2022-06-25</t>
        </is>
      </c>
      <c r="J315" t="inlineStr">
        <is>
          <t>USD/shares</t>
        </is>
      </c>
      <c r="K315" t="inlineStr">
        <is>
          <t>財報直接申報值</t>
        </is>
      </c>
    </row>
    <row r="316">
      <c r="A316" t="inlineStr">
        <is>
          <t>基本每股盈餘</t>
        </is>
      </c>
      <c r="B316" t="inlineStr">
        <is>
          <t>EPS (Basic)</t>
        </is>
      </c>
      <c r="C316" t="inlineStr">
        <is>
          <t>FY2022 Q3</t>
        </is>
      </c>
      <c r="D316" t="n">
        <v>0.04</v>
      </c>
      <c r="E316" t="inlineStr">
        <is>
          <t>EarningsPerShareBasic</t>
        </is>
      </c>
      <c r="F316" t="inlineStr">
        <is>
          <t>10-Q</t>
        </is>
      </c>
      <c r="G316" t="inlineStr">
        <is>
          <t>2022-11-02</t>
        </is>
      </c>
      <c r="H316" t="inlineStr">
        <is>
          <t>2023-11-01</t>
        </is>
      </c>
      <c r="I316" t="inlineStr">
        <is>
          <t>2022-09-24</t>
        </is>
      </c>
      <c r="J316" t="inlineStr">
        <is>
          <t>USD/shares</t>
        </is>
      </c>
      <c r="K316" t="inlineStr">
        <is>
          <t>財報直接申報值</t>
        </is>
      </c>
    </row>
    <row r="317">
      <c r="A317" t="inlineStr">
        <is>
          <t>基本每股盈餘</t>
        </is>
      </c>
      <c r="B317" t="inlineStr">
        <is>
          <t>EPS (Basic)</t>
        </is>
      </c>
      <c r="C317" t="inlineStr">
        <is>
          <t>FY2022 Q4</t>
        </is>
      </c>
      <c r="D317" t="n">
        <v>0.01345291479820628</v>
      </c>
      <c r="E317" t="inlineStr">
        <is>
          <t>推算：net_income / shares_basic</t>
        </is>
      </c>
      <c r="I317" t="inlineStr">
        <is>
          <t>2022-12-31</t>
        </is>
      </c>
      <c r="J317" t="inlineStr">
        <is>
          <t>USD/shares</t>
        </is>
      </c>
      <c r="K317" t="inlineStr">
        <is>
          <t>由其他科目計算：net_income / shares_basic</t>
        </is>
      </c>
    </row>
    <row r="318">
      <c r="A318" t="inlineStr">
        <is>
          <t>基本每股盈餘</t>
        </is>
      </c>
      <c r="B318" t="inlineStr">
        <is>
          <t>EPS (Basic)</t>
        </is>
      </c>
      <c r="C318" t="inlineStr">
        <is>
          <t>FY2023 Q1</t>
        </is>
      </c>
      <c r="D318" t="n">
        <v>-0.09</v>
      </c>
      <c r="E318" t="inlineStr">
        <is>
          <t>EarningsPerShareBasic</t>
        </is>
      </c>
      <c r="F318" t="inlineStr">
        <is>
          <t>10-Q</t>
        </is>
      </c>
      <c r="G318" t="inlineStr">
        <is>
          <t>2023-05-03</t>
        </is>
      </c>
      <c r="H318" t="inlineStr">
        <is>
          <t>2024-05-01</t>
        </is>
      </c>
      <c r="I318" t="inlineStr">
        <is>
          <t>2023-04-01</t>
        </is>
      </c>
      <c r="J318" t="inlineStr">
        <is>
          <t>USD/shares</t>
        </is>
      </c>
      <c r="K318" t="inlineStr">
        <is>
          <t>財報直接申報值</t>
        </is>
      </c>
    </row>
    <row r="319">
      <c r="A319" t="inlineStr">
        <is>
          <t>基本每股盈餘</t>
        </is>
      </c>
      <c r="B319" t="inlineStr">
        <is>
          <t>EPS (Basic)</t>
        </is>
      </c>
      <c r="C319" t="inlineStr">
        <is>
          <t>FY2023 Q2</t>
        </is>
      </c>
      <c r="D319" t="n">
        <v>0.02</v>
      </c>
      <c r="E319" t="inlineStr">
        <is>
          <t>EarningsPerShareBasic</t>
        </is>
      </c>
      <c r="F319" t="inlineStr">
        <is>
          <t>10-Q</t>
        </is>
      </c>
      <c r="G319" t="inlineStr">
        <is>
          <t>2023-08-02</t>
        </is>
      </c>
      <c r="H319" t="inlineStr">
        <is>
          <t>2024-07-31</t>
        </is>
      </c>
      <c r="I319" t="inlineStr">
        <is>
          <t>2023-07-01</t>
        </is>
      </c>
      <c r="J319" t="inlineStr">
        <is>
          <t>USD/shares</t>
        </is>
      </c>
      <c r="K319" t="inlineStr">
        <is>
          <t>財報直接申報值</t>
        </is>
      </c>
    </row>
    <row r="320">
      <c r="A320" t="inlineStr">
        <is>
          <t>基本每股盈餘</t>
        </is>
      </c>
      <c r="B320" t="inlineStr">
        <is>
          <t>EPS (Basic)</t>
        </is>
      </c>
      <c r="C320" t="inlineStr">
        <is>
          <t>FY2023 Q3</t>
        </is>
      </c>
      <c r="D320" t="n">
        <v>0.18</v>
      </c>
      <c r="E320" t="inlineStr">
        <is>
          <t>EarningsPerShareBasic</t>
        </is>
      </c>
      <c r="F320" t="inlineStr">
        <is>
          <t>10-Q</t>
        </is>
      </c>
      <c r="G320" t="inlineStr">
        <is>
          <t>2023-11-01</t>
        </is>
      </c>
      <c r="H320" t="inlineStr">
        <is>
          <t>2024-10-30</t>
        </is>
      </c>
      <c r="I320" t="inlineStr">
        <is>
          <t>2023-09-30</t>
        </is>
      </c>
      <c r="J320" t="inlineStr">
        <is>
          <t>USD/shares</t>
        </is>
      </c>
      <c r="K320" t="inlineStr">
        <is>
          <t>財報直接申報值</t>
        </is>
      </c>
    </row>
    <row r="321">
      <c r="A321" t="inlineStr">
        <is>
          <t>基本每股盈餘</t>
        </is>
      </c>
      <c r="B321" t="inlineStr">
        <is>
          <t>EPS (Basic)</t>
        </is>
      </c>
      <c r="C321" t="inlineStr">
        <is>
          <t>FY2023 Q4</t>
        </is>
      </c>
      <c r="D321" t="n">
        <v>0.4132589838909542</v>
      </c>
      <c r="E321" t="inlineStr">
        <is>
          <t>推算：net_income / shares_basic</t>
        </is>
      </c>
      <c r="I321" t="inlineStr">
        <is>
          <t>2023-12-30</t>
        </is>
      </c>
      <c r="J321" t="inlineStr">
        <is>
          <t>USD/shares</t>
        </is>
      </c>
      <c r="K321" t="inlineStr">
        <is>
          <t>由其他科目計算：net_income / shares_basic</t>
        </is>
      </c>
    </row>
    <row r="322">
      <c r="A322" t="inlineStr">
        <is>
          <t>基本每股盈餘</t>
        </is>
      </c>
      <c r="B322" t="inlineStr">
        <is>
          <t>EPS (Basic)</t>
        </is>
      </c>
      <c r="C322" t="inlineStr">
        <is>
          <t>FY2024 Q1</t>
        </is>
      </c>
      <c r="D322" t="n">
        <v>0.08</v>
      </c>
      <c r="E322" t="inlineStr">
        <is>
          <t>EarningsPerShareBasic</t>
        </is>
      </c>
      <c r="F322" t="inlineStr">
        <is>
          <t>10-Q</t>
        </is>
      </c>
      <c r="G322" t="inlineStr">
        <is>
          <t>2024-05-01</t>
        </is>
      </c>
      <c r="H322" t="inlineStr">
        <is>
          <t>2025-05-07</t>
        </is>
      </c>
      <c r="I322" t="inlineStr">
        <is>
          <t>2024-03-30</t>
        </is>
      </c>
      <c r="J322" t="inlineStr">
        <is>
          <t>USD/shares</t>
        </is>
      </c>
      <c r="K322" t="inlineStr">
        <is>
          <t>財報直接申報值</t>
        </is>
      </c>
    </row>
    <row r="323">
      <c r="A323" t="inlineStr">
        <is>
          <t>基本每股盈餘</t>
        </is>
      </c>
      <c r="B323" t="inlineStr">
        <is>
          <t>EPS (Basic)</t>
        </is>
      </c>
      <c r="C323" t="inlineStr">
        <is>
          <t>FY2024 Q2</t>
        </is>
      </c>
      <c r="D323" t="n">
        <v>0.16</v>
      </c>
      <c r="E323" t="inlineStr">
        <is>
          <t>EarningsPerShareBasic</t>
        </is>
      </c>
      <c r="F323" t="inlineStr">
        <is>
          <t>10-Q</t>
        </is>
      </c>
      <c r="G323" t="inlineStr">
        <is>
          <t>2024-07-31</t>
        </is>
      </c>
      <c r="H323" t="inlineStr">
        <is>
          <t>2025-08-06</t>
        </is>
      </c>
      <c r="I323" t="inlineStr">
        <is>
          <t>2024-06-29</t>
        </is>
      </c>
      <c r="J323" t="inlineStr">
        <is>
          <t>USD/shares</t>
        </is>
      </c>
      <c r="K323" t="inlineStr">
        <is>
          <t>財報直接申報值</t>
        </is>
      </c>
    </row>
    <row r="324">
      <c r="A324" t="inlineStr">
        <is>
          <t>基本每股盈餘</t>
        </is>
      </c>
      <c r="B324" t="inlineStr">
        <is>
          <t>EPS (Basic)</t>
        </is>
      </c>
      <c r="C324" t="inlineStr">
        <is>
          <t>FY2024 Q3</t>
        </is>
      </c>
      <c r="D324" t="n">
        <v>0.48</v>
      </c>
      <c r="E324" t="inlineStr">
        <is>
          <t>EarningsPerShareBasic</t>
        </is>
      </c>
      <c r="F324" t="inlineStr">
        <is>
          <t>10-Q</t>
        </is>
      </c>
      <c r="G324" t="inlineStr">
        <is>
          <t>2024-10-30</t>
        </is>
      </c>
      <c r="H324" t="inlineStr">
        <is>
          <t>2025-11-05</t>
        </is>
      </c>
      <c r="I324" t="inlineStr">
        <is>
          <t>2024-09-28</t>
        </is>
      </c>
      <c r="J324" t="inlineStr">
        <is>
          <t>USD/shares</t>
        </is>
      </c>
      <c r="K324" t="inlineStr">
        <is>
          <t>財報直接申報值</t>
        </is>
      </c>
    </row>
    <row r="325">
      <c r="A325" t="inlineStr">
        <is>
          <t>基本每股盈餘</t>
        </is>
      </c>
      <c r="B325" t="inlineStr">
        <is>
          <t>EPS (Basic)</t>
        </is>
      </c>
      <c r="C325" t="inlineStr">
        <is>
          <t>FY2024 Q4</t>
        </is>
      </c>
      <c r="D325" t="n">
        <v>0.2975308641975309</v>
      </c>
      <c r="E325" t="inlineStr">
        <is>
          <t>推算：net_income / shares_basic</t>
        </is>
      </c>
      <c r="I325" t="inlineStr">
        <is>
          <t>2024-12-28</t>
        </is>
      </c>
      <c r="J325" t="inlineStr">
        <is>
          <t>USD/shares</t>
        </is>
      </c>
      <c r="K325" t="inlineStr">
        <is>
          <t>由其他科目計算：net_income / shares_basic</t>
        </is>
      </c>
    </row>
    <row r="326">
      <c r="A326" t="inlineStr">
        <is>
          <t>基本每股盈餘</t>
        </is>
      </c>
      <c r="B326" t="inlineStr">
        <is>
          <t>EPS (Basic)</t>
        </is>
      </c>
      <c r="C326" t="inlineStr">
        <is>
          <t>FY2025 Q1</t>
        </is>
      </c>
      <c r="D326" t="n">
        <v>0.44</v>
      </c>
      <c r="E326" t="inlineStr">
        <is>
          <t>EarningsPerShareBasic</t>
        </is>
      </c>
      <c r="F326" t="inlineStr">
        <is>
          <t>10-Q</t>
        </is>
      </c>
      <c r="G326" t="inlineStr">
        <is>
          <t>2025-05-07</t>
        </is>
      </c>
      <c r="H326" t="inlineStr">
        <is>
          <t>2026-05-06</t>
        </is>
      </c>
      <c r="I326" t="inlineStr">
        <is>
          <t>2025-03-29</t>
        </is>
      </c>
      <c r="J326" t="inlineStr">
        <is>
          <t>USD/shares</t>
        </is>
      </c>
      <c r="K326" t="inlineStr">
        <is>
          <t>財報直接申報值</t>
        </is>
      </c>
    </row>
    <row r="327">
      <c r="A327" t="inlineStr">
        <is>
          <t>基本每股盈餘</t>
        </is>
      </c>
      <c r="B327" t="inlineStr">
        <is>
          <t>EPS (Basic)</t>
        </is>
      </c>
      <c r="C327" t="inlineStr">
        <is>
          <t>FY2025 Q2</t>
        </is>
      </c>
      <c r="D327" t="n">
        <v>0.54</v>
      </c>
      <c r="E327" t="inlineStr">
        <is>
          <t>EarningsPerShareBasic</t>
        </is>
      </c>
      <c r="F327" t="inlineStr">
        <is>
          <t>10-Q</t>
        </is>
      </c>
      <c r="G327" t="inlineStr">
        <is>
          <t>2025-08-06</t>
        </is>
      </c>
      <c r="H327" t="inlineStr">
        <is>
          <t>2026-08-05</t>
        </is>
      </c>
      <c r="I327" t="inlineStr">
        <is>
          <t>2025-06-28</t>
        </is>
      </c>
      <c r="J327" t="inlineStr">
        <is>
          <t>USD/shares</t>
        </is>
      </c>
      <c r="K327" t="inlineStr">
        <is>
          <t>財報直接申報值</t>
        </is>
      </c>
    </row>
    <row r="328">
      <c r="A328" t="inlineStr">
        <is>
          <t>基本每股盈餘</t>
        </is>
      </c>
      <c r="B328" t="inlineStr">
        <is>
          <t>EPS (Basic)</t>
        </is>
      </c>
      <c r="C328" t="inlineStr">
        <is>
          <t>FY2025 Q3</t>
        </is>
      </c>
      <c r="D328" t="n">
        <v>0.76</v>
      </c>
      <c r="E328" t="inlineStr">
        <is>
          <t>EarningsPerShareBasic</t>
        </is>
      </c>
      <c r="F328" t="inlineStr">
        <is>
          <t>10-Q</t>
        </is>
      </c>
      <c r="G328" t="inlineStr">
        <is>
          <t>2025-11-05</t>
        </is>
      </c>
      <c r="H328" t="inlineStr">
        <is>
          <t>2025-11-05</t>
        </is>
      </c>
      <c r="I328" t="inlineStr">
        <is>
          <t>2025-09-27</t>
        </is>
      </c>
      <c r="J328" t="inlineStr">
        <is>
          <t>USD/shares</t>
        </is>
      </c>
      <c r="K328" t="inlineStr">
        <is>
          <t>財報直接申報值</t>
        </is>
      </c>
    </row>
    <row r="329">
      <c r="A329" t="inlineStr">
        <is>
          <t>基本每股盈餘</t>
        </is>
      </c>
      <c r="B329" t="inlineStr">
        <is>
          <t>EPS (Basic)</t>
        </is>
      </c>
      <c r="C329" t="inlineStr">
        <is>
          <t>FY2025 Q4</t>
        </is>
      </c>
      <c r="D329" t="n">
        <v>0.9304187192118226</v>
      </c>
      <c r="E329" t="inlineStr">
        <is>
          <t>推算：net_income / shares_basic</t>
        </is>
      </c>
      <c r="I329" t="inlineStr">
        <is>
          <t>2025-12-27</t>
        </is>
      </c>
      <c r="J329" t="inlineStr">
        <is>
          <t>USD/shares</t>
        </is>
      </c>
      <c r="K329" t="inlineStr">
        <is>
          <t>由其他科目計算：net_income / shares_basic</t>
        </is>
      </c>
    </row>
    <row r="330">
      <c r="A330" t="inlineStr">
        <is>
          <t>基本每股盈餘</t>
        </is>
      </c>
      <c r="B330" t="inlineStr">
        <is>
          <t>EPS (Basic)</t>
        </is>
      </c>
      <c r="C330" t="inlineStr">
        <is>
          <t>FY2026 Q1</t>
        </is>
      </c>
      <c r="D330" t="n">
        <v>0.85</v>
      </c>
      <c r="E330" t="inlineStr">
        <is>
          <t>EarningsPerShareBasic</t>
        </is>
      </c>
      <c r="F330" t="inlineStr">
        <is>
          <t>10-Q</t>
        </is>
      </c>
      <c r="G330" t="inlineStr">
        <is>
          <t>2026-05-06</t>
        </is>
      </c>
      <c r="H330" t="inlineStr">
        <is>
          <t>2026-05-06</t>
        </is>
      </c>
      <c r="I330" t="inlineStr">
        <is>
          <t>2026-03-28</t>
        </is>
      </c>
      <c r="J330" t="inlineStr">
        <is>
          <t>USD/shares</t>
        </is>
      </c>
      <c r="K330" t="inlineStr">
        <is>
          <t>財報直接申報值</t>
        </is>
      </c>
    </row>
    <row r="331">
      <c r="A331" t="inlineStr">
        <is>
          <t>基本每股盈餘</t>
        </is>
      </c>
      <c r="B331" t="inlineStr">
        <is>
          <t>EPS (Basic)</t>
        </is>
      </c>
      <c r="C331" t="inlineStr">
        <is>
          <t>FY2026 Q2</t>
        </is>
      </c>
      <c r="D331" t="n">
        <v>1.4</v>
      </c>
      <c r="E331" t="inlineStr">
        <is>
          <t>EarningsPerShareBasic</t>
        </is>
      </c>
      <c r="F331" t="inlineStr">
        <is>
          <t>10-Q</t>
        </is>
      </c>
      <c r="G331" t="inlineStr">
        <is>
          <t>2026-08-05</t>
        </is>
      </c>
      <c r="H331" t="inlineStr">
        <is>
          <t>2026-08-05</t>
        </is>
      </c>
      <c r="I331" t="inlineStr">
        <is>
          <t>2026-06-27</t>
        </is>
      </c>
      <c r="J331" t="inlineStr">
        <is>
          <t>USD/shares</t>
        </is>
      </c>
      <c r="K331" t="inlineStr">
        <is>
          <t>財報直接申報值</t>
        </is>
      </c>
    </row>
    <row r="332">
      <c r="A332" t="inlineStr">
        <is>
          <t>稀釋每股盈餘</t>
        </is>
      </c>
      <c r="B332" t="inlineStr">
        <is>
          <t>EPS (Diluted)</t>
        </is>
      </c>
      <c r="C332" t="inlineStr">
        <is>
          <t>FY2021 Q1</t>
        </is>
      </c>
      <c r="D332" t="n">
        <v>0.45</v>
      </c>
      <c r="E332" t="inlineStr">
        <is>
          <t>EarningsPerShareDiluted</t>
        </is>
      </c>
      <c r="F332" t="inlineStr">
        <is>
          <t>10-Q</t>
        </is>
      </c>
      <c r="G332" t="inlineStr">
        <is>
          <t>2021-04-28</t>
        </is>
      </c>
      <c r="H332" t="inlineStr">
        <is>
          <t>2022-05-04</t>
        </is>
      </c>
      <c r="I332" t="inlineStr">
        <is>
          <t>2021-03-27</t>
        </is>
      </c>
      <c r="J332" t="inlineStr">
        <is>
          <t>USD/shares</t>
        </is>
      </c>
      <c r="K332" t="inlineStr">
        <is>
          <t>財報直接申報值</t>
        </is>
      </c>
    </row>
    <row r="333">
      <c r="A333" t="inlineStr">
        <is>
          <t>稀釋每股盈餘</t>
        </is>
      </c>
      <c r="B333" t="inlineStr">
        <is>
          <t>EPS (Diluted)</t>
        </is>
      </c>
      <c r="C333" t="inlineStr">
        <is>
          <t>FY2021 Q2</t>
        </is>
      </c>
      <c r="D333" t="n">
        <v>0.58</v>
      </c>
      <c r="E333" t="inlineStr">
        <is>
          <t>EarningsPerShareDiluted</t>
        </is>
      </c>
      <c r="F333" t="inlineStr">
        <is>
          <t>10-Q</t>
        </is>
      </c>
      <c r="G333" t="inlineStr">
        <is>
          <t>2021-07-28</t>
        </is>
      </c>
      <c r="H333" t="inlineStr">
        <is>
          <t>2022-08-03</t>
        </is>
      </c>
      <c r="I333" t="inlineStr">
        <is>
          <t>2021-06-26</t>
        </is>
      </c>
      <c r="J333" t="inlineStr">
        <is>
          <t>USD/shares</t>
        </is>
      </c>
      <c r="K333" t="inlineStr">
        <is>
          <t>財報直接申報值</t>
        </is>
      </c>
    </row>
    <row r="334">
      <c r="A334" t="inlineStr">
        <is>
          <t>稀釋每股盈餘</t>
        </is>
      </c>
      <c r="B334" t="inlineStr">
        <is>
          <t>EPS (Diluted)</t>
        </is>
      </c>
      <c r="C334" t="inlineStr">
        <is>
          <t>FY2021 Q3</t>
        </is>
      </c>
      <c r="D334" t="n">
        <v>0.75</v>
      </c>
      <c r="E334" t="inlineStr">
        <is>
          <t>EarningsPerShareDiluted</t>
        </is>
      </c>
      <c r="F334" t="inlineStr">
        <is>
          <t>10-Q</t>
        </is>
      </c>
      <c r="G334" t="inlineStr">
        <is>
          <t>2021-10-27</t>
        </is>
      </c>
      <c r="H334" t="inlineStr">
        <is>
          <t>2022-11-02</t>
        </is>
      </c>
      <c r="I334" t="inlineStr">
        <is>
          <t>2021-09-25</t>
        </is>
      </c>
      <c r="J334" t="inlineStr">
        <is>
          <t>USD/shares</t>
        </is>
      </c>
      <c r="K334" t="inlineStr">
        <is>
          <t>財報直接申報值</t>
        </is>
      </c>
    </row>
    <row r="335">
      <c r="A335" t="inlineStr">
        <is>
          <t>稀釋每股盈餘</t>
        </is>
      </c>
      <c r="B335" t="inlineStr">
        <is>
          <t>EPS (Diluted)</t>
        </is>
      </c>
      <c r="C335" t="inlineStr">
        <is>
          <t>FY2021 Q4</t>
        </is>
      </c>
      <c r="D335" t="n">
        <v>0.7925142392188771</v>
      </c>
      <c r="E335" t="inlineStr">
        <is>
          <t>推算：net_income / shares_diluted</t>
        </is>
      </c>
      <c r="I335" t="inlineStr">
        <is>
          <t>2021-12-25</t>
        </is>
      </c>
      <c r="J335" t="inlineStr">
        <is>
          <t>USD/shares</t>
        </is>
      </c>
      <c r="K335" t="inlineStr">
        <is>
          <t>由其他科目計算：net_income / shares_diluted</t>
        </is>
      </c>
    </row>
    <row r="336">
      <c r="A336" t="inlineStr">
        <is>
          <t>稀釋每股盈餘</t>
        </is>
      </c>
      <c r="B336" t="inlineStr">
        <is>
          <t>EPS (Diluted)</t>
        </is>
      </c>
      <c r="C336" t="inlineStr">
        <is>
          <t>FY2022 Q1</t>
        </is>
      </c>
      <c r="D336" t="n">
        <v>0.5600000000000001</v>
      </c>
      <c r="E336" t="inlineStr">
        <is>
          <t>EarningsPerShareDiluted</t>
        </is>
      </c>
      <c r="F336" t="inlineStr">
        <is>
          <t>10-Q</t>
        </is>
      </c>
      <c r="G336" t="inlineStr">
        <is>
          <t>2022-05-04</t>
        </is>
      </c>
      <c r="H336" t="inlineStr">
        <is>
          <t>2023-05-03</t>
        </is>
      </c>
      <c r="I336" t="inlineStr">
        <is>
          <t>2022-03-26</t>
        </is>
      </c>
      <c r="J336" t="inlineStr">
        <is>
          <t>USD/shares</t>
        </is>
      </c>
      <c r="K336" t="inlineStr">
        <is>
          <t>財報直接申報值</t>
        </is>
      </c>
    </row>
    <row r="337">
      <c r="A337" t="inlineStr">
        <is>
          <t>稀釋每股盈餘</t>
        </is>
      </c>
      <c r="B337" t="inlineStr">
        <is>
          <t>EPS (Diluted)</t>
        </is>
      </c>
      <c r="C337" t="inlineStr">
        <is>
          <t>FY2022 Q2</t>
        </is>
      </c>
      <c r="D337" t="n">
        <v>0.27</v>
      </c>
      <c r="E337" t="inlineStr">
        <is>
          <t>EarningsPerShareDiluted</t>
        </is>
      </c>
      <c r="F337" t="inlineStr">
        <is>
          <t>10-Q</t>
        </is>
      </c>
      <c r="G337" t="inlineStr">
        <is>
          <t>2022-08-03</t>
        </is>
      </c>
      <c r="H337" t="inlineStr">
        <is>
          <t>2023-08-02</t>
        </is>
      </c>
      <c r="I337" t="inlineStr">
        <is>
          <t>2022-06-25</t>
        </is>
      </c>
      <c r="J337" t="inlineStr">
        <is>
          <t>USD/shares</t>
        </is>
      </c>
      <c r="K337" t="inlineStr">
        <is>
          <t>財報直接申報值</t>
        </is>
      </c>
    </row>
    <row r="338">
      <c r="A338" t="inlineStr">
        <is>
          <t>稀釋每股盈餘</t>
        </is>
      </c>
      <c r="B338" t="inlineStr">
        <is>
          <t>EPS (Diluted)</t>
        </is>
      </c>
      <c r="C338" t="inlineStr">
        <is>
          <t>FY2022 Q3</t>
        </is>
      </c>
      <c r="D338" t="n">
        <v>0.04</v>
      </c>
      <c r="E338" t="inlineStr">
        <is>
          <t>EarningsPerShareDiluted</t>
        </is>
      </c>
      <c r="F338" t="inlineStr">
        <is>
          <t>10-Q</t>
        </is>
      </c>
      <c r="G338" t="inlineStr">
        <is>
          <t>2022-11-02</t>
        </is>
      </c>
      <c r="H338" t="inlineStr">
        <is>
          <t>2023-11-01</t>
        </is>
      </c>
      <c r="I338" t="inlineStr">
        <is>
          <t>2022-09-24</t>
        </is>
      </c>
      <c r="J338" t="inlineStr">
        <is>
          <t>USD/shares</t>
        </is>
      </c>
      <c r="K338" t="inlineStr">
        <is>
          <t>財報直接申報值</t>
        </is>
      </c>
    </row>
    <row r="339">
      <c r="A339" t="inlineStr">
        <is>
          <t>稀釋每股盈餘</t>
        </is>
      </c>
      <c r="B339" t="inlineStr">
        <is>
          <t>EPS (Diluted)</t>
        </is>
      </c>
      <c r="C339" t="inlineStr">
        <is>
          <t>FY2022 Q4</t>
        </is>
      </c>
      <c r="D339" t="n">
        <v>0.01336728198599618</v>
      </c>
      <c r="E339" t="inlineStr">
        <is>
          <t>推算：net_income / shares_diluted</t>
        </is>
      </c>
      <c r="I339" t="inlineStr">
        <is>
          <t>2022-12-31</t>
        </is>
      </c>
      <c r="J339" t="inlineStr">
        <is>
          <t>USD/shares</t>
        </is>
      </c>
      <c r="K339" t="inlineStr">
        <is>
          <t>由其他科目計算：net_income / shares_diluted</t>
        </is>
      </c>
    </row>
    <row r="340">
      <c r="A340" t="inlineStr">
        <is>
          <t>稀釋每股盈餘</t>
        </is>
      </c>
      <c r="B340" t="inlineStr">
        <is>
          <t>EPS (Diluted)</t>
        </is>
      </c>
      <c r="C340" t="inlineStr">
        <is>
          <t>FY2023 Q1</t>
        </is>
      </c>
      <c r="D340" t="n">
        <v>-0.09</v>
      </c>
      <c r="E340" t="inlineStr">
        <is>
          <t>EarningsPerShareDiluted</t>
        </is>
      </c>
      <c r="F340" t="inlineStr">
        <is>
          <t>10-Q</t>
        </is>
      </c>
      <c r="G340" t="inlineStr">
        <is>
          <t>2023-05-03</t>
        </is>
      </c>
      <c r="H340" t="inlineStr">
        <is>
          <t>2024-05-01</t>
        </is>
      </c>
      <c r="I340" t="inlineStr">
        <is>
          <t>2023-04-01</t>
        </is>
      </c>
      <c r="J340" t="inlineStr">
        <is>
          <t>USD/shares</t>
        </is>
      </c>
      <c r="K340" t="inlineStr">
        <is>
          <t>財報直接申報值</t>
        </is>
      </c>
    </row>
    <row r="341">
      <c r="A341" t="inlineStr">
        <is>
          <t>稀釋每股盈餘</t>
        </is>
      </c>
      <c r="B341" t="inlineStr">
        <is>
          <t>EPS (Diluted)</t>
        </is>
      </c>
      <c r="C341" t="inlineStr">
        <is>
          <t>FY2023 Q2</t>
        </is>
      </c>
      <c r="D341" t="n">
        <v>0.02</v>
      </c>
      <c r="E341" t="inlineStr">
        <is>
          <t>EarningsPerShareDiluted</t>
        </is>
      </c>
      <c r="F341" t="inlineStr">
        <is>
          <t>10-Q</t>
        </is>
      </c>
      <c r="G341" t="inlineStr">
        <is>
          <t>2023-08-02</t>
        </is>
      </c>
      <c r="H341" t="inlineStr">
        <is>
          <t>2024-07-31</t>
        </is>
      </c>
      <c r="I341" t="inlineStr">
        <is>
          <t>2023-07-01</t>
        </is>
      </c>
      <c r="J341" t="inlineStr">
        <is>
          <t>USD/shares</t>
        </is>
      </c>
      <c r="K341" t="inlineStr">
        <is>
          <t>財報直接申報值</t>
        </is>
      </c>
    </row>
    <row r="342">
      <c r="A342" t="inlineStr">
        <is>
          <t>稀釋每股盈餘</t>
        </is>
      </c>
      <c r="B342" t="inlineStr">
        <is>
          <t>EPS (Diluted)</t>
        </is>
      </c>
      <c r="C342" t="inlineStr">
        <is>
          <t>FY2023 Q3</t>
        </is>
      </c>
      <c r="D342" t="n">
        <v>0.18</v>
      </c>
      <c r="E342" t="inlineStr">
        <is>
          <t>EarningsPerShareDiluted</t>
        </is>
      </c>
      <c r="F342" t="inlineStr">
        <is>
          <t>10-Q</t>
        </is>
      </c>
      <c r="G342" t="inlineStr">
        <is>
          <t>2023-11-01</t>
        </is>
      </c>
      <c r="H342" t="inlineStr">
        <is>
          <t>2024-10-30</t>
        </is>
      </c>
      <c r="I342" t="inlineStr">
        <is>
          <t>2023-09-30</t>
        </is>
      </c>
      <c r="J342" t="inlineStr">
        <is>
          <t>USD/shares</t>
        </is>
      </c>
      <c r="K342" t="inlineStr">
        <is>
          <t>財報直接申報值</t>
        </is>
      </c>
    </row>
    <row r="343">
      <c r="A343" t="inlineStr">
        <is>
          <t>稀釋每股盈餘</t>
        </is>
      </c>
      <c r="B343" t="inlineStr">
        <is>
          <t>EPS (Diluted)</t>
        </is>
      </c>
      <c r="C343" t="inlineStr">
        <is>
          <t>FY2023 Q4</t>
        </is>
      </c>
      <c r="D343" t="n">
        <v>0.4104615384615385</v>
      </c>
      <c r="E343" t="inlineStr">
        <is>
          <t>推算：net_income / shares_diluted</t>
        </is>
      </c>
      <c r="I343" t="inlineStr">
        <is>
          <t>2023-12-30</t>
        </is>
      </c>
      <c r="J343" t="inlineStr">
        <is>
          <t>USD/shares</t>
        </is>
      </c>
      <c r="K343" t="inlineStr">
        <is>
          <t>由其他科目計算：net_income / shares_diluted</t>
        </is>
      </c>
    </row>
    <row r="344">
      <c r="A344" t="inlineStr">
        <is>
          <t>稀釋每股盈餘</t>
        </is>
      </c>
      <c r="B344" t="inlineStr">
        <is>
          <t>EPS (Diluted)</t>
        </is>
      </c>
      <c r="C344" t="inlineStr">
        <is>
          <t>FY2024 Q1</t>
        </is>
      </c>
      <c r="D344" t="n">
        <v>0.07000000000000001</v>
      </c>
      <c r="E344" t="inlineStr">
        <is>
          <t>EarningsPerShareDiluted</t>
        </is>
      </c>
      <c r="F344" t="inlineStr">
        <is>
          <t>10-Q</t>
        </is>
      </c>
      <c r="G344" t="inlineStr">
        <is>
          <t>2024-05-01</t>
        </is>
      </c>
      <c r="H344" t="inlineStr">
        <is>
          <t>2025-05-07</t>
        </is>
      </c>
      <c r="I344" t="inlineStr">
        <is>
          <t>2024-03-30</t>
        </is>
      </c>
      <c r="J344" t="inlineStr">
        <is>
          <t>USD/shares</t>
        </is>
      </c>
      <c r="K344" t="inlineStr">
        <is>
          <t>財報直接申報值</t>
        </is>
      </c>
    </row>
    <row r="345">
      <c r="A345" t="inlineStr">
        <is>
          <t>稀釋每股盈餘</t>
        </is>
      </c>
      <c r="B345" t="inlineStr">
        <is>
          <t>EPS (Diluted)</t>
        </is>
      </c>
      <c r="C345" t="inlineStr">
        <is>
          <t>FY2024 Q2</t>
        </is>
      </c>
      <c r="D345" t="n">
        <v>0.16</v>
      </c>
      <c r="E345" t="inlineStr">
        <is>
          <t>EarningsPerShareDiluted</t>
        </is>
      </c>
      <c r="F345" t="inlineStr">
        <is>
          <t>10-Q</t>
        </is>
      </c>
      <c r="G345" t="inlineStr">
        <is>
          <t>2024-07-31</t>
        </is>
      </c>
      <c r="H345" t="inlineStr">
        <is>
          <t>2025-08-06</t>
        </is>
      </c>
      <c r="I345" t="inlineStr">
        <is>
          <t>2024-06-29</t>
        </is>
      </c>
      <c r="J345" t="inlineStr">
        <is>
          <t>USD/shares</t>
        </is>
      </c>
      <c r="K345" t="inlineStr">
        <is>
          <t>財報直接申報值</t>
        </is>
      </c>
    </row>
    <row r="346">
      <c r="A346" t="inlineStr">
        <is>
          <t>稀釋每股盈餘</t>
        </is>
      </c>
      <c r="B346" t="inlineStr">
        <is>
          <t>EPS (Diluted)</t>
        </is>
      </c>
      <c r="C346" t="inlineStr">
        <is>
          <t>FY2024 Q3</t>
        </is>
      </c>
      <c r="D346" t="n">
        <v>0.47</v>
      </c>
      <c r="E346" t="inlineStr">
        <is>
          <t>EarningsPerShareDiluted</t>
        </is>
      </c>
      <c r="F346" t="inlineStr">
        <is>
          <t>10-Q</t>
        </is>
      </c>
      <c r="G346" t="inlineStr">
        <is>
          <t>2024-10-30</t>
        </is>
      </c>
      <c r="H346" t="inlineStr">
        <is>
          <t>2025-11-05</t>
        </is>
      </c>
      <c r="I346" t="inlineStr">
        <is>
          <t>2024-09-28</t>
        </is>
      </c>
      <c r="J346" t="inlineStr">
        <is>
          <t>USD/shares</t>
        </is>
      </c>
      <c r="K346" t="inlineStr">
        <is>
          <t>財報直接申報值</t>
        </is>
      </c>
    </row>
    <row r="347">
      <c r="A347" t="inlineStr">
        <is>
          <t>稀釋每股盈餘</t>
        </is>
      </c>
      <c r="B347" t="inlineStr">
        <is>
          <t>EPS (Diluted)</t>
        </is>
      </c>
      <c r="C347" t="inlineStr">
        <is>
          <t>FY2024 Q4</t>
        </is>
      </c>
      <c r="D347" t="n">
        <v>0.2944410507025046</v>
      </c>
      <c r="E347" t="inlineStr">
        <is>
          <t>推算：net_income / shares_diluted</t>
        </is>
      </c>
      <c r="I347" t="inlineStr">
        <is>
          <t>2024-12-28</t>
        </is>
      </c>
      <c r="J347" t="inlineStr">
        <is>
          <t>USD/shares</t>
        </is>
      </c>
      <c r="K347" t="inlineStr">
        <is>
          <t>由其他科目計算：net_income / shares_diluted</t>
        </is>
      </c>
    </row>
    <row r="348">
      <c r="A348" t="inlineStr">
        <is>
          <t>稀釋每股盈餘</t>
        </is>
      </c>
      <c r="B348" t="inlineStr">
        <is>
          <t>EPS (Diluted)</t>
        </is>
      </c>
      <c r="C348" t="inlineStr">
        <is>
          <t>FY2025 Q1</t>
        </is>
      </c>
      <c r="D348" t="n">
        <v>0.44</v>
      </c>
      <c r="E348" t="inlineStr">
        <is>
          <t>EarningsPerShareDiluted</t>
        </is>
      </c>
      <c r="F348" t="inlineStr">
        <is>
          <t>10-Q</t>
        </is>
      </c>
      <c r="G348" t="inlineStr">
        <is>
          <t>2025-05-07</t>
        </is>
      </c>
      <c r="H348" t="inlineStr">
        <is>
          <t>2026-05-06</t>
        </is>
      </c>
      <c r="I348" t="inlineStr">
        <is>
          <t>2025-03-29</t>
        </is>
      </c>
      <c r="J348" t="inlineStr">
        <is>
          <t>USD/shares</t>
        </is>
      </c>
      <c r="K348" t="inlineStr">
        <is>
          <t>財報直接申報值</t>
        </is>
      </c>
    </row>
    <row r="349">
      <c r="A349" t="inlineStr">
        <is>
          <t>稀釋每股盈餘</t>
        </is>
      </c>
      <c r="B349" t="inlineStr">
        <is>
          <t>EPS (Diluted)</t>
        </is>
      </c>
      <c r="C349" t="inlineStr">
        <is>
          <t>FY2025 Q2</t>
        </is>
      </c>
      <c r="D349" t="n">
        <v>0.54</v>
      </c>
      <c r="E349" t="inlineStr">
        <is>
          <t>EarningsPerShareDiluted</t>
        </is>
      </c>
      <c r="F349" t="inlineStr">
        <is>
          <t>10-Q</t>
        </is>
      </c>
      <c r="G349" t="inlineStr">
        <is>
          <t>2025-08-06</t>
        </is>
      </c>
      <c r="H349" t="inlineStr">
        <is>
          <t>2026-08-05</t>
        </is>
      </c>
      <c r="I349" t="inlineStr">
        <is>
          <t>2025-06-28</t>
        </is>
      </c>
      <c r="J349" t="inlineStr">
        <is>
          <t>USD/shares</t>
        </is>
      </c>
      <c r="K349" t="inlineStr">
        <is>
          <t>財報直接申報值</t>
        </is>
      </c>
    </row>
    <row r="350">
      <c r="A350" t="inlineStr">
        <is>
          <t>稀釋每股盈餘</t>
        </is>
      </c>
      <c r="B350" t="inlineStr">
        <is>
          <t>EPS (Diluted)</t>
        </is>
      </c>
      <c r="C350" t="inlineStr">
        <is>
          <t>FY2025 Q3</t>
        </is>
      </c>
      <c r="D350" t="n">
        <v>0.75</v>
      </c>
      <c r="E350" t="inlineStr">
        <is>
          <t>EarningsPerShareDiluted</t>
        </is>
      </c>
      <c r="F350" t="inlineStr">
        <is>
          <t>10-Q</t>
        </is>
      </c>
      <c r="G350" t="inlineStr">
        <is>
          <t>2025-11-05</t>
        </is>
      </c>
      <c r="H350" t="inlineStr">
        <is>
          <t>2025-11-05</t>
        </is>
      </c>
      <c r="I350" t="inlineStr">
        <is>
          <t>2025-09-27</t>
        </is>
      </c>
      <c r="J350" t="inlineStr">
        <is>
          <t>USD/shares</t>
        </is>
      </c>
      <c r="K350" t="inlineStr">
        <is>
          <t>財報直接申報值</t>
        </is>
      </c>
    </row>
    <row r="351">
      <c r="A351" t="inlineStr">
        <is>
          <t>稀釋每股盈餘</t>
        </is>
      </c>
      <c r="B351" t="inlineStr">
        <is>
          <t>EPS (Diluted)</t>
        </is>
      </c>
      <c r="C351" t="inlineStr">
        <is>
          <t>FY2025 Q4</t>
        </is>
      </c>
      <c r="D351" t="n">
        <v>0.9235941320293398</v>
      </c>
      <c r="E351" t="inlineStr">
        <is>
          <t>推算：net_income / shares_diluted</t>
        </is>
      </c>
      <c r="I351" t="inlineStr">
        <is>
          <t>2025-12-27</t>
        </is>
      </c>
      <c r="J351" t="inlineStr">
        <is>
          <t>USD/shares</t>
        </is>
      </c>
      <c r="K351" t="inlineStr">
        <is>
          <t>由其他科目計算：net_income / shares_diluted</t>
        </is>
      </c>
    </row>
    <row r="352">
      <c r="A352" t="inlineStr">
        <is>
          <t>稀釋每股盈餘</t>
        </is>
      </c>
      <c r="B352" t="inlineStr">
        <is>
          <t>EPS (Diluted)</t>
        </is>
      </c>
      <c r="C352" t="inlineStr">
        <is>
          <t>FY2026 Q1</t>
        </is>
      </c>
      <c r="D352" t="n">
        <v>0.84</v>
      </c>
      <c r="E352" t="inlineStr">
        <is>
          <t>EarningsPerShareDiluted</t>
        </is>
      </c>
      <c r="F352" t="inlineStr">
        <is>
          <t>10-Q</t>
        </is>
      </c>
      <c r="G352" t="inlineStr">
        <is>
          <t>2026-05-06</t>
        </is>
      </c>
      <c r="H352" t="inlineStr">
        <is>
          <t>2026-05-06</t>
        </is>
      </c>
      <c r="I352" t="inlineStr">
        <is>
          <t>2026-03-28</t>
        </is>
      </c>
      <c r="J352" t="inlineStr">
        <is>
          <t>USD/shares</t>
        </is>
      </c>
      <c r="K352" t="inlineStr">
        <is>
          <t>財報直接申報值</t>
        </is>
      </c>
    </row>
    <row r="353">
      <c r="A353" t="inlineStr">
        <is>
          <t>稀釋每股盈餘</t>
        </is>
      </c>
      <c r="B353" t="inlineStr">
        <is>
          <t>EPS (Diluted)</t>
        </is>
      </c>
      <c r="C353" t="inlineStr">
        <is>
          <t>FY2026 Q2</t>
        </is>
      </c>
      <c r="D353" t="n">
        <v>1.38</v>
      </c>
      <c r="E353" t="inlineStr">
        <is>
          <t>EarningsPerShareDiluted</t>
        </is>
      </c>
      <c r="F353" t="inlineStr">
        <is>
          <t>10-Q</t>
        </is>
      </c>
      <c r="G353" t="inlineStr">
        <is>
          <t>2026-08-05</t>
        </is>
      </c>
      <c r="H353" t="inlineStr">
        <is>
          <t>2026-08-05</t>
        </is>
      </c>
      <c r="I353" t="inlineStr">
        <is>
          <t>2026-06-27</t>
        </is>
      </c>
      <c r="J353" t="inlineStr">
        <is>
          <t>USD/shares</t>
        </is>
      </c>
      <c r="K353" t="inlineStr">
        <is>
          <t>財報直接申報值</t>
        </is>
      </c>
    </row>
    <row r="354">
      <c r="A354" t="inlineStr">
        <is>
          <t>加權平均流通股數（基本）</t>
        </is>
      </c>
      <c r="B354" t="inlineStr">
        <is>
          <t>Weighted Avg Shares (Basic)</t>
        </is>
      </c>
      <c r="C354" t="inlineStr">
        <is>
          <t>FY2021 Q1</t>
        </is>
      </c>
      <c r="D354" t="n">
        <v>1213000000</v>
      </c>
      <c r="E354" t="inlineStr">
        <is>
          <t>WeightedAverageNumberOfSharesOutstandingBasic</t>
        </is>
      </c>
      <c r="F354" t="inlineStr">
        <is>
          <t>10-Q</t>
        </is>
      </c>
      <c r="G354" t="inlineStr">
        <is>
          <t>2021-04-28</t>
        </is>
      </c>
      <c r="H354" t="inlineStr">
        <is>
          <t>2022-05-04</t>
        </is>
      </c>
      <c r="I354" t="inlineStr">
        <is>
          <t>2021-03-27</t>
        </is>
      </c>
      <c r="J354" t="inlineStr">
        <is>
          <t>shares</t>
        </is>
      </c>
      <c r="K354" t="inlineStr">
        <is>
          <t>財報直接申報值</t>
        </is>
      </c>
    </row>
    <row r="355">
      <c r="A355" t="inlineStr">
        <is>
          <t>加權平均流通股數（基本）</t>
        </is>
      </c>
      <c r="B355" t="inlineStr">
        <is>
          <t>Weighted Avg Shares (Basic)</t>
        </is>
      </c>
      <c r="C355" t="inlineStr">
        <is>
          <t>FY2021 Q2</t>
        </is>
      </c>
      <c r="D355" t="n">
        <v>1216000000</v>
      </c>
      <c r="E355" t="inlineStr">
        <is>
          <t>WeightedAverageNumberOfSharesOutstandingBasic</t>
        </is>
      </c>
      <c r="F355" t="inlineStr">
        <is>
          <t>10-Q</t>
        </is>
      </c>
      <c r="G355" t="inlineStr">
        <is>
          <t>2021-07-28</t>
        </is>
      </c>
      <c r="H355" t="inlineStr">
        <is>
          <t>2022-08-03</t>
        </is>
      </c>
      <c r="I355" t="inlineStr">
        <is>
          <t>2021-06-26</t>
        </is>
      </c>
      <c r="J355" t="inlineStr">
        <is>
          <t>shares</t>
        </is>
      </c>
      <c r="K355" t="inlineStr">
        <is>
          <t>財報直接申報值</t>
        </is>
      </c>
    </row>
    <row r="356">
      <c r="A356" t="inlineStr">
        <is>
          <t>加權平均流通股數（基本）</t>
        </is>
      </c>
      <c r="B356" t="inlineStr">
        <is>
          <t>Weighted Avg Shares (Basic)</t>
        </is>
      </c>
      <c r="C356" t="inlineStr">
        <is>
          <t>FY2021 Q3</t>
        </is>
      </c>
      <c r="D356" t="n">
        <v>1214000000</v>
      </c>
      <c r="E356" t="inlineStr">
        <is>
          <t>WeightedAverageNumberOfSharesOutstandingBasic</t>
        </is>
      </c>
      <c r="F356" t="inlineStr">
        <is>
          <t>10-Q</t>
        </is>
      </c>
      <c r="G356" t="inlineStr">
        <is>
          <t>2021-10-27</t>
        </is>
      </c>
      <c r="H356" t="inlineStr">
        <is>
          <t>2022-11-02</t>
        </is>
      </c>
      <c r="I356" t="inlineStr">
        <is>
          <t>2021-09-25</t>
        </is>
      </c>
      <c r="J356" t="inlineStr">
        <is>
          <t>shares</t>
        </is>
      </c>
      <c r="K356" t="inlineStr">
        <is>
          <t>財報直接申報值</t>
        </is>
      </c>
    </row>
    <row r="357">
      <c r="A357" t="inlineStr">
        <is>
          <t>加權平均流通股數（基本）</t>
        </is>
      </c>
      <c r="B357" t="inlineStr">
        <is>
          <t>Weighted Avg Shares (Basic)</t>
        </is>
      </c>
      <c r="C357" t="inlineStr">
        <is>
          <t>FY2021 Q4</t>
        </is>
      </c>
      <c r="D357" t="n">
        <v>1213000000</v>
      </c>
      <c r="E357" t="inlineStr">
        <is>
          <t>WeightedAverageNumberOfSharesOutstandingBasic</t>
        </is>
      </c>
      <c r="F357" t="inlineStr">
        <is>
          <t>10-K</t>
        </is>
      </c>
      <c r="G357" t="inlineStr">
        <is>
          <t>2022-02-03</t>
        </is>
      </c>
      <c r="H357" t="inlineStr">
        <is>
          <t>2024-01-31</t>
        </is>
      </c>
      <c r="I357" t="inlineStr">
        <is>
          <t>2021-12-25</t>
        </is>
      </c>
      <c r="J357" t="inlineStr">
        <is>
          <t>shares</t>
        </is>
      </c>
      <c r="K357" t="inlineStr">
        <is>
          <t>財報直接申報值</t>
        </is>
      </c>
    </row>
    <row r="358">
      <c r="A358" t="inlineStr">
        <is>
          <t>加權平均流通股數（基本）</t>
        </is>
      </c>
      <c r="B358" t="inlineStr">
        <is>
          <t>Weighted Avg Shares (Basic)</t>
        </is>
      </c>
      <c r="C358" t="inlineStr">
        <is>
          <t>FY2022 Q1</t>
        </is>
      </c>
      <c r="D358" t="n">
        <v>1393000000</v>
      </c>
      <c r="E358" t="inlineStr">
        <is>
          <t>WeightedAverageNumberOfSharesOutstandingBasic</t>
        </is>
      </c>
      <c r="F358" t="inlineStr">
        <is>
          <t>10-Q</t>
        </is>
      </c>
      <c r="G358" t="inlineStr">
        <is>
          <t>2022-05-04</t>
        </is>
      </c>
      <c r="H358" t="inlineStr">
        <is>
          <t>2023-05-03</t>
        </is>
      </c>
      <c r="I358" t="inlineStr">
        <is>
          <t>2022-03-26</t>
        </is>
      </c>
      <c r="J358" t="inlineStr">
        <is>
          <t>shares</t>
        </is>
      </c>
      <c r="K358" t="inlineStr">
        <is>
          <t>財報直接申報值</t>
        </is>
      </c>
    </row>
    <row r="359">
      <c r="A359" t="inlineStr">
        <is>
          <t>加權平均流通股數（基本）</t>
        </is>
      </c>
      <c r="B359" t="inlineStr">
        <is>
          <t>Weighted Avg Shares (Basic)</t>
        </is>
      </c>
      <c r="C359" t="inlineStr">
        <is>
          <t>FY2022 Q2</t>
        </is>
      </c>
      <c r="D359" t="n">
        <v>1618000000</v>
      </c>
      <c r="E359" t="inlineStr">
        <is>
          <t>WeightedAverageNumberOfSharesOutstandingBasic</t>
        </is>
      </c>
      <c r="F359" t="inlineStr">
        <is>
          <t>10-Q</t>
        </is>
      </c>
      <c r="G359" t="inlineStr">
        <is>
          <t>2022-08-03</t>
        </is>
      </c>
      <c r="H359" t="inlineStr">
        <is>
          <t>2023-08-02</t>
        </is>
      </c>
      <c r="I359" t="inlineStr">
        <is>
          <t>2022-06-25</t>
        </is>
      </c>
      <c r="J359" t="inlineStr">
        <is>
          <t>shares</t>
        </is>
      </c>
      <c r="K359" t="inlineStr">
        <is>
          <t>財報直接申報值</t>
        </is>
      </c>
    </row>
    <row r="360">
      <c r="A360" t="inlineStr">
        <is>
          <t>加權平均流通股數（基本）</t>
        </is>
      </c>
      <c r="B360" t="inlineStr">
        <is>
          <t>Weighted Avg Shares (Basic)</t>
        </is>
      </c>
      <c r="C360" t="inlineStr">
        <is>
          <t>FY2022 Q3</t>
        </is>
      </c>
      <c r="D360" t="n">
        <v>1615000000</v>
      </c>
      <c r="E360" t="inlineStr">
        <is>
          <t>WeightedAverageNumberOfSharesOutstandingBasic</t>
        </is>
      </c>
      <c r="F360" t="inlineStr">
        <is>
          <t>10-Q</t>
        </is>
      </c>
      <c r="G360" t="inlineStr">
        <is>
          <t>2022-11-02</t>
        </is>
      </c>
      <c r="H360" t="inlineStr">
        <is>
          <t>2023-11-01</t>
        </is>
      </c>
      <c r="I360" t="inlineStr">
        <is>
          <t>2022-09-24</t>
        </is>
      </c>
      <c r="J360" t="inlineStr">
        <is>
          <t>shares</t>
        </is>
      </c>
      <c r="K360" t="inlineStr">
        <is>
          <t>財報直接申報值</t>
        </is>
      </c>
    </row>
    <row r="361">
      <c r="A361" t="inlineStr">
        <is>
          <t>加權平均流通股數（基本）</t>
        </is>
      </c>
      <c r="B361" t="inlineStr">
        <is>
          <t>Weighted Avg Shares (Basic)</t>
        </is>
      </c>
      <c r="C361" t="inlineStr">
        <is>
          <t>FY2022 Q4</t>
        </is>
      </c>
      <c r="D361" t="n">
        <v>1561000000</v>
      </c>
      <c r="E361" t="inlineStr">
        <is>
          <t>WeightedAverageNumberOfSharesOutstandingBasic</t>
        </is>
      </c>
      <c r="F361" t="inlineStr">
        <is>
          <t>10-K</t>
        </is>
      </c>
      <c r="G361" t="inlineStr">
        <is>
          <t>2023-02-27</t>
        </is>
      </c>
      <c r="H361" t="inlineStr">
        <is>
          <t>2025-02-05</t>
        </is>
      </c>
      <c r="I361" t="inlineStr">
        <is>
          <t>2022-12-31</t>
        </is>
      </c>
      <c r="J361" t="inlineStr">
        <is>
          <t>shares</t>
        </is>
      </c>
      <c r="K361" t="inlineStr">
        <is>
          <t>財報直接申報值</t>
        </is>
      </c>
    </row>
    <row r="362">
      <c r="A362" t="inlineStr">
        <is>
          <t>加權平均流通股數（基本）</t>
        </is>
      </c>
      <c r="B362" t="inlineStr">
        <is>
          <t>Weighted Avg Shares (Basic)</t>
        </is>
      </c>
      <c r="C362" t="inlineStr">
        <is>
          <t>FY2023 Q1</t>
        </is>
      </c>
      <c r="D362" t="n">
        <v>1611000000</v>
      </c>
      <c r="E362" t="inlineStr">
        <is>
          <t>WeightedAverageNumberOfSharesOutstandingBasic</t>
        </is>
      </c>
      <c r="F362" t="inlineStr">
        <is>
          <t>10-Q</t>
        </is>
      </c>
      <c r="G362" t="inlineStr">
        <is>
          <t>2023-05-03</t>
        </is>
      </c>
      <c r="H362" t="inlineStr">
        <is>
          <t>2024-05-01</t>
        </is>
      </c>
      <c r="I362" t="inlineStr">
        <is>
          <t>2023-04-01</t>
        </is>
      </c>
      <c r="J362" t="inlineStr">
        <is>
          <t>shares</t>
        </is>
      </c>
      <c r="K362" t="inlineStr">
        <is>
          <t>財報直接申報值</t>
        </is>
      </c>
    </row>
    <row r="363">
      <c r="A363" t="inlineStr">
        <is>
          <t>加權平均流通股數（基本）</t>
        </is>
      </c>
      <c r="B363" t="inlineStr">
        <is>
          <t>Weighted Avg Shares (Basic)</t>
        </is>
      </c>
      <c r="C363" t="inlineStr">
        <is>
          <t>FY2023 Q2</t>
        </is>
      </c>
      <c r="D363" t="n">
        <v>1612000000</v>
      </c>
      <c r="E363" t="inlineStr">
        <is>
          <t>WeightedAverageNumberOfSharesOutstandingBasic</t>
        </is>
      </c>
      <c r="F363" t="inlineStr">
        <is>
          <t>10-Q</t>
        </is>
      </c>
      <c r="G363" t="inlineStr">
        <is>
          <t>2023-08-02</t>
        </is>
      </c>
      <c r="H363" t="inlineStr">
        <is>
          <t>2024-07-31</t>
        </is>
      </c>
      <c r="I363" t="inlineStr">
        <is>
          <t>2023-07-01</t>
        </is>
      </c>
      <c r="J363" t="inlineStr">
        <is>
          <t>shares</t>
        </is>
      </c>
      <c r="K363" t="inlineStr">
        <is>
          <t>財報直接申報值</t>
        </is>
      </c>
    </row>
    <row r="364">
      <c r="A364" t="inlineStr">
        <is>
          <t>加權平均流通股數（基本）</t>
        </is>
      </c>
      <c r="B364" t="inlineStr">
        <is>
          <t>Weighted Avg Shares (Basic)</t>
        </is>
      </c>
      <c r="C364" t="inlineStr">
        <is>
          <t>FY2023 Q3</t>
        </is>
      </c>
      <c r="D364" t="n">
        <v>1616000000</v>
      </c>
      <c r="E364" t="inlineStr">
        <is>
          <t>WeightedAverageNumberOfSharesOutstandingBasic</t>
        </is>
      </c>
      <c r="F364" t="inlineStr">
        <is>
          <t>10-Q</t>
        </is>
      </c>
      <c r="G364" t="inlineStr">
        <is>
          <t>2023-11-01</t>
        </is>
      </c>
      <c r="H364" t="inlineStr">
        <is>
          <t>2024-10-30</t>
        </is>
      </c>
      <c r="I364" t="inlineStr">
        <is>
          <t>2023-09-30</t>
        </is>
      </c>
      <c r="J364" t="inlineStr">
        <is>
          <t>shares</t>
        </is>
      </c>
      <c r="K364" t="inlineStr">
        <is>
          <t>財報直接申報值</t>
        </is>
      </c>
    </row>
    <row r="365">
      <c r="A365" t="inlineStr">
        <is>
          <t>加權平均流通股數（基本）</t>
        </is>
      </c>
      <c r="B365" t="inlineStr">
        <is>
          <t>Weighted Avg Shares (Basic)</t>
        </is>
      </c>
      <c r="C365" t="inlineStr">
        <is>
          <t>FY2023 Q4</t>
        </is>
      </c>
      <c r="D365" t="n">
        <v>1614000000</v>
      </c>
      <c r="E365" t="inlineStr">
        <is>
          <t>WeightedAverageNumberOfSharesOutstandingBasic</t>
        </is>
      </c>
      <c r="F365" t="inlineStr">
        <is>
          <t>10-K</t>
        </is>
      </c>
      <c r="G365" t="inlineStr">
        <is>
          <t>2024-01-31</t>
        </is>
      </c>
      <c r="H365" t="inlineStr">
        <is>
          <t>2026-02-04</t>
        </is>
      </c>
      <c r="I365" t="inlineStr">
        <is>
          <t>2023-12-30</t>
        </is>
      </c>
      <c r="J365" t="inlineStr">
        <is>
          <t>shares</t>
        </is>
      </c>
      <c r="K365" t="inlineStr">
        <is>
          <t>財報直接申報值</t>
        </is>
      </c>
    </row>
    <row r="366">
      <c r="A366" t="inlineStr">
        <is>
          <t>加權平均流通股數（基本）</t>
        </is>
      </c>
      <c r="B366" t="inlineStr">
        <is>
          <t>Weighted Avg Shares (Basic)</t>
        </is>
      </c>
      <c r="C366" t="inlineStr">
        <is>
          <t>FY2024 Q1</t>
        </is>
      </c>
      <c r="D366" t="n">
        <v>1617000000</v>
      </c>
      <c r="E366" t="inlineStr">
        <is>
          <t>WeightedAverageNumberOfSharesOutstandingBasic</t>
        </is>
      </c>
      <c r="F366" t="inlineStr">
        <is>
          <t>10-Q</t>
        </is>
      </c>
      <c r="G366" t="inlineStr">
        <is>
          <t>2024-05-01</t>
        </is>
      </c>
      <c r="H366" t="inlineStr">
        <is>
          <t>2025-05-07</t>
        </is>
      </c>
      <c r="I366" t="inlineStr">
        <is>
          <t>2024-03-30</t>
        </is>
      </c>
      <c r="J366" t="inlineStr">
        <is>
          <t>shares</t>
        </is>
      </c>
      <c r="K366" t="inlineStr">
        <is>
          <t>財報直接申報值</t>
        </is>
      </c>
    </row>
    <row r="367">
      <c r="A367" t="inlineStr">
        <is>
          <t>加權平均流通股數（基本）</t>
        </is>
      </c>
      <c r="B367" t="inlineStr">
        <is>
          <t>Weighted Avg Shares (Basic)</t>
        </is>
      </c>
      <c r="C367" t="inlineStr">
        <is>
          <t>FY2024 Q2</t>
        </is>
      </c>
      <c r="D367" t="n">
        <v>1618000000</v>
      </c>
      <c r="E367" t="inlineStr">
        <is>
          <t>WeightedAverageNumberOfSharesOutstandingBasic</t>
        </is>
      </c>
      <c r="F367" t="inlineStr">
        <is>
          <t>10-Q</t>
        </is>
      </c>
      <c r="G367" t="inlineStr">
        <is>
          <t>2024-07-31</t>
        </is>
      </c>
      <c r="H367" t="inlineStr">
        <is>
          <t>2025-08-06</t>
        </is>
      </c>
      <c r="I367" t="inlineStr">
        <is>
          <t>2024-06-29</t>
        </is>
      </c>
      <c r="J367" t="inlineStr">
        <is>
          <t>shares</t>
        </is>
      </c>
      <c r="K367" t="inlineStr">
        <is>
          <t>財報直接申報值</t>
        </is>
      </c>
    </row>
    <row r="368">
      <c r="A368" t="inlineStr">
        <is>
          <t>加權平均流通股數（基本）</t>
        </is>
      </c>
      <c r="B368" t="inlineStr">
        <is>
          <t>Weighted Avg Shares (Basic)</t>
        </is>
      </c>
      <c r="C368" t="inlineStr">
        <is>
          <t>FY2024 Q3</t>
        </is>
      </c>
      <c r="D368" t="n">
        <v>1620000000</v>
      </c>
      <c r="E368" t="inlineStr">
        <is>
          <t>WeightedAverageNumberOfSharesOutstandingBasic</t>
        </is>
      </c>
      <c r="F368" t="inlineStr">
        <is>
          <t>10-Q</t>
        </is>
      </c>
      <c r="G368" t="inlineStr">
        <is>
          <t>2024-10-30</t>
        </is>
      </c>
      <c r="H368" t="inlineStr">
        <is>
          <t>2025-11-05</t>
        </is>
      </c>
      <c r="I368" t="inlineStr">
        <is>
          <t>2024-09-28</t>
        </is>
      </c>
      <c r="J368" t="inlineStr">
        <is>
          <t>shares</t>
        </is>
      </c>
      <c r="K368" t="inlineStr">
        <is>
          <t>財報直接申報值</t>
        </is>
      </c>
    </row>
    <row r="369">
      <c r="A369" t="inlineStr">
        <is>
          <t>加權平均流通股數（基本）</t>
        </is>
      </c>
      <c r="B369" t="inlineStr">
        <is>
          <t>Weighted Avg Shares (Basic)</t>
        </is>
      </c>
      <c r="C369" t="inlineStr">
        <is>
          <t>FY2024 Q4</t>
        </is>
      </c>
      <c r="D369" t="n">
        <v>1620000000</v>
      </c>
      <c r="E369" t="inlineStr">
        <is>
          <t>WeightedAverageNumberOfSharesOutstandingBasic</t>
        </is>
      </c>
      <c r="F369" t="inlineStr">
        <is>
          <t>10-K</t>
        </is>
      </c>
      <c r="G369" t="inlineStr">
        <is>
          <t>2025-02-05</t>
        </is>
      </c>
      <c r="H369" t="inlineStr">
        <is>
          <t>2026-02-04</t>
        </is>
      </c>
      <c r="I369" t="inlineStr">
        <is>
          <t>2024-12-28</t>
        </is>
      </c>
      <c r="J369" t="inlineStr">
        <is>
          <t>shares</t>
        </is>
      </c>
      <c r="K369" t="inlineStr">
        <is>
          <t>財報直接申報值</t>
        </is>
      </c>
    </row>
    <row r="370">
      <c r="A370" t="inlineStr">
        <is>
          <t>加權平均流通股數（基本）</t>
        </is>
      </c>
      <c r="B370" t="inlineStr">
        <is>
          <t>Weighted Avg Shares (Basic)</t>
        </is>
      </c>
      <c r="C370" t="inlineStr">
        <is>
          <t>FY2025 Q1</t>
        </is>
      </c>
      <c r="D370" t="n">
        <v>1620000000</v>
      </c>
      <c r="E370" t="inlineStr">
        <is>
          <t>WeightedAverageNumberOfSharesOutstandingBasic</t>
        </is>
      </c>
      <c r="F370" t="inlineStr">
        <is>
          <t>10-Q</t>
        </is>
      </c>
      <c r="G370" t="inlineStr">
        <is>
          <t>2025-05-07</t>
        </is>
      </c>
      <c r="H370" t="inlineStr">
        <is>
          <t>2026-05-06</t>
        </is>
      </c>
      <c r="I370" t="inlineStr">
        <is>
          <t>2025-03-29</t>
        </is>
      </c>
      <c r="J370" t="inlineStr">
        <is>
          <t>shares</t>
        </is>
      </c>
      <c r="K370" t="inlineStr">
        <is>
          <t>財報直接申報值</t>
        </is>
      </c>
    </row>
    <row r="371">
      <c r="A371" t="inlineStr">
        <is>
          <t>加權平均流通股數（基本）</t>
        </is>
      </c>
      <c r="B371" t="inlineStr">
        <is>
          <t>Weighted Avg Shares (Basic)</t>
        </is>
      </c>
      <c r="C371" t="inlineStr">
        <is>
          <t>FY2025 Q2</t>
        </is>
      </c>
      <c r="D371" t="n">
        <v>1623000000</v>
      </c>
      <c r="E371" t="inlineStr">
        <is>
          <t>WeightedAverageNumberOfSharesOutstandingBasic</t>
        </is>
      </c>
      <c r="F371" t="inlineStr">
        <is>
          <t>10-Q</t>
        </is>
      </c>
      <c r="G371" t="inlineStr">
        <is>
          <t>2025-08-06</t>
        </is>
      </c>
      <c r="H371" t="inlineStr">
        <is>
          <t>2026-08-05</t>
        </is>
      </c>
      <c r="I371" t="inlineStr">
        <is>
          <t>2025-06-28</t>
        </is>
      </c>
      <c r="J371" t="inlineStr">
        <is>
          <t>shares</t>
        </is>
      </c>
      <c r="K371" t="inlineStr">
        <is>
          <t>財報直接申報值</t>
        </is>
      </c>
    </row>
    <row r="372">
      <c r="A372" t="inlineStr">
        <is>
          <t>加權平均流通股數（基本）</t>
        </is>
      </c>
      <c r="B372" t="inlineStr">
        <is>
          <t>Weighted Avg Shares (Basic)</t>
        </is>
      </c>
      <c r="C372" t="inlineStr">
        <is>
          <t>FY2025 Q3</t>
        </is>
      </c>
      <c r="D372" t="n">
        <v>1626000000</v>
      </c>
      <c r="E372" t="inlineStr">
        <is>
          <t>WeightedAverageNumberOfSharesOutstandingBasic</t>
        </is>
      </c>
      <c r="F372" t="inlineStr">
        <is>
          <t>10-Q</t>
        </is>
      </c>
      <c r="G372" t="inlineStr">
        <is>
          <t>2025-11-05</t>
        </is>
      </c>
      <c r="H372" t="inlineStr">
        <is>
          <t>2025-11-05</t>
        </is>
      </c>
      <c r="I372" t="inlineStr">
        <is>
          <t>2025-09-27</t>
        </is>
      </c>
      <c r="J372" t="inlineStr">
        <is>
          <t>shares</t>
        </is>
      </c>
      <c r="K372" t="inlineStr">
        <is>
          <t>財報直接申報值</t>
        </is>
      </c>
    </row>
    <row r="373">
      <c r="A373" t="inlineStr">
        <is>
          <t>加權平均流通股數（基本）</t>
        </is>
      </c>
      <c r="B373" t="inlineStr">
        <is>
          <t>Weighted Avg Shares (Basic)</t>
        </is>
      </c>
      <c r="C373" t="inlineStr">
        <is>
          <t>FY2025 Q4</t>
        </is>
      </c>
      <c r="D373" t="n">
        <v>1624000000</v>
      </c>
      <c r="E373" t="inlineStr">
        <is>
          <t>WeightedAverageNumberOfSharesOutstandingBasic</t>
        </is>
      </c>
      <c r="F373" t="inlineStr">
        <is>
          <t>10-K</t>
        </is>
      </c>
      <c r="G373" t="inlineStr">
        <is>
          <t>2026-02-04</t>
        </is>
      </c>
      <c r="H373" t="inlineStr">
        <is>
          <t>2026-02-04</t>
        </is>
      </c>
      <c r="I373" t="inlineStr">
        <is>
          <t>2025-12-27</t>
        </is>
      </c>
      <c r="J373" t="inlineStr">
        <is>
          <t>shares</t>
        </is>
      </c>
      <c r="K373" t="inlineStr">
        <is>
          <t>財報直接申報值</t>
        </is>
      </c>
    </row>
    <row r="374">
      <c r="A374" t="inlineStr">
        <is>
          <t>加權平均流通股數（基本）</t>
        </is>
      </c>
      <c r="B374" t="inlineStr">
        <is>
          <t>Weighted Avg Shares (Basic)</t>
        </is>
      </c>
      <c r="C374" t="inlineStr">
        <is>
          <t>FY2026 Q1</t>
        </is>
      </c>
      <c r="D374" t="n">
        <v>1631000000</v>
      </c>
      <c r="E374" t="inlineStr">
        <is>
          <t>WeightedAverageNumberOfSharesOutstandingBasic</t>
        </is>
      </c>
      <c r="F374" t="inlineStr">
        <is>
          <t>10-Q</t>
        </is>
      </c>
      <c r="G374" t="inlineStr">
        <is>
          <t>2026-05-06</t>
        </is>
      </c>
      <c r="H374" t="inlineStr">
        <is>
          <t>2026-05-06</t>
        </is>
      </c>
      <c r="I374" t="inlineStr">
        <is>
          <t>2026-03-28</t>
        </is>
      </c>
      <c r="J374" t="inlineStr">
        <is>
          <t>shares</t>
        </is>
      </c>
      <c r="K374" t="inlineStr">
        <is>
          <t>財報直接申報值</t>
        </is>
      </c>
    </row>
    <row r="375">
      <c r="A375" t="inlineStr">
        <is>
          <t>加權平均流通股數（基本）</t>
        </is>
      </c>
      <c r="B375" t="inlineStr">
        <is>
          <t>Weighted Avg Shares (Basic)</t>
        </is>
      </c>
      <c r="C375" t="inlineStr">
        <is>
          <t>FY2026 Q2</t>
        </is>
      </c>
      <c r="D375" t="n">
        <v>1632000000</v>
      </c>
      <c r="E375" t="inlineStr">
        <is>
          <t>WeightedAverageNumberOfSharesOutstandingBasic</t>
        </is>
      </c>
      <c r="F375" t="inlineStr">
        <is>
          <t>10-Q</t>
        </is>
      </c>
      <c r="G375" t="inlineStr">
        <is>
          <t>2026-08-05</t>
        </is>
      </c>
      <c r="H375" t="inlineStr">
        <is>
          <t>2026-08-05</t>
        </is>
      </c>
      <c r="I375" t="inlineStr">
        <is>
          <t>2026-06-27</t>
        </is>
      </c>
      <c r="J375" t="inlineStr">
        <is>
          <t>shares</t>
        </is>
      </c>
      <c r="K375" t="inlineStr">
        <is>
          <t>財報直接申報值</t>
        </is>
      </c>
    </row>
    <row r="376">
      <c r="A376" t="inlineStr">
        <is>
          <t>加權平均流通股數（稀釋）</t>
        </is>
      </c>
      <c r="B376" t="inlineStr">
        <is>
          <t>Weighted Avg Shares (Diluted)</t>
        </is>
      </c>
      <c r="C376" t="inlineStr">
        <is>
          <t>FY2021 Q1</t>
        </is>
      </c>
      <c r="D376" t="n">
        <v>1231000000</v>
      </c>
      <c r="E376" t="inlineStr">
        <is>
          <t>WeightedAverageNumberOfDilutedSharesOutstanding</t>
        </is>
      </c>
      <c r="F376" t="inlineStr">
        <is>
          <t>10-Q</t>
        </is>
      </c>
      <c r="G376" t="inlineStr">
        <is>
          <t>2021-04-28</t>
        </is>
      </c>
      <c r="H376" t="inlineStr">
        <is>
          <t>2022-05-04</t>
        </is>
      </c>
      <c r="I376" t="inlineStr">
        <is>
          <t>2021-03-27</t>
        </is>
      </c>
      <c r="J376" t="inlineStr">
        <is>
          <t>shares</t>
        </is>
      </c>
      <c r="K376" t="inlineStr">
        <is>
          <t>財報直接申報值</t>
        </is>
      </c>
    </row>
    <row r="377">
      <c r="A377" t="inlineStr">
        <is>
          <t>加權平均流通股數（稀釋）</t>
        </is>
      </c>
      <c r="B377" t="inlineStr">
        <is>
          <t>Weighted Avg Shares (Diluted)</t>
        </is>
      </c>
      <c r="C377" t="inlineStr">
        <is>
          <t>FY2021 Q2</t>
        </is>
      </c>
      <c r="D377" t="n">
        <v>1232000000</v>
      </c>
      <c r="E377" t="inlineStr">
        <is>
          <t>WeightedAverageNumberOfDilutedSharesOutstanding</t>
        </is>
      </c>
      <c r="F377" t="inlineStr">
        <is>
          <t>10-Q</t>
        </is>
      </c>
      <c r="G377" t="inlineStr">
        <is>
          <t>2021-07-28</t>
        </is>
      </c>
      <c r="H377" t="inlineStr">
        <is>
          <t>2022-08-03</t>
        </is>
      </c>
      <c r="I377" t="inlineStr">
        <is>
          <t>2021-06-26</t>
        </is>
      </c>
      <c r="J377" t="inlineStr">
        <is>
          <t>shares</t>
        </is>
      </c>
      <c r="K377" t="inlineStr">
        <is>
          <t>財報直接申報值</t>
        </is>
      </c>
    </row>
    <row r="378">
      <c r="A378" t="inlineStr">
        <is>
          <t>加權平均流通股數（稀釋）</t>
        </is>
      </c>
      <c r="B378" t="inlineStr">
        <is>
          <t>Weighted Avg Shares (Diluted)</t>
        </is>
      </c>
      <c r="C378" t="inlineStr">
        <is>
          <t>FY2021 Q3</t>
        </is>
      </c>
      <c r="D378" t="n">
        <v>1230000000</v>
      </c>
      <c r="E378" t="inlineStr">
        <is>
          <t>WeightedAverageNumberOfDilutedSharesOutstanding</t>
        </is>
      </c>
      <c r="F378" t="inlineStr">
        <is>
          <t>10-Q</t>
        </is>
      </c>
      <c r="G378" t="inlineStr">
        <is>
          <t>2021-10-27</t>
        </is>
      </c>
      <c r="H378" t="inlineStr">
        <is>
          <t>2022-11-02</t>
        </is>
      </c>
      <c r="I378" t="inlineStr">
        <is>
          <t>2021-09-25</t>
        </is>
      </c>
      <c r="J378" t="inlineStr">
        <is>
          <t>shares</t>
        </is>
      </c>
      <c r="K378" t="inlineStr">
        <is>
          <t>財報直接申報值</t>
        </is>
      </c>
    </row>
    <row r="379">
      <c r="A379" t="inlineStr">
        <is>
          <t>加權平均流通股數（稀釋）</t>
        </is>
      </c>
      <c r="B379" t="inlineStr">
        <is>
          <t>Weighted Avg Shares (Diluted)</t>
        </is>
      </c>
      <c r="C379" t="inlineStr">
        <is>
          <t>FY2021 Q4</t>
        </is>
      </c>
      <c r="D379" t="n">
        <v>1229000000</v>
      </c>
      <c r="E379" t="inlineStr">
        <is>
          <t>WeightedAverageNumberOfDilutedSharesOutstanding</t>
        </is>
      </c>
      <c r="F379" t="inlineStr">
        <is>
          <t>10-K</t>
        </is>
      </c>
      <c r="G379" t="inlineStr">
        <is>
          <t>2022-02-03</t>
        </is>
      </c>
      <c r="H379" t="inlineStr">
        <is>
          <t>2024-01-31</t>
        </is>
      </c>
      <c r="I379" t="inlineStr">
        <is>
          <t>2021-12-25</t>
        </is>
      </c>
      <c r="J379" t="inlineStr">
        <is>
          <t>shares</t>
        </is>
      </c>
      <c r="K379" t="inlineStr">
        <is>
          <t>財報直接申報值</t>
        </is>
      </c>
    </row>
    <row r="380">
      <c r="A380" t="inlineStr">
        <is>
          <t>加權平均流通股數（稀釋）</t>
        </is>
      </c>
      <c r="B380" t="inlineStr">
        <is>
          <t>Weighted Avg Shares (Diluted)</t>
        </is>
      </c>
      <c r="C380" t="inlineStr">
        <is>
          <t>FY2022 Q1</t>
        </is>
      </c>
      <c r="D380" t="n">
        <v>1410000000</v>
      </c>
      <c r="E380" t="inlineStr">
        <is>
          <t>WeightedAverageNumberOfDilutedSharesOutstanding</t>
        </is>
      </c>
      <c r="F380" t="inlineStr">
        <is>
          <t>10-Q</t>
        </is>
      </c>
      <c r="G380" t="inlineStr">
        <is>
          <t>2022-05-04</t>
        </is>
      </c>
      <c r="H380" t="inlineStr">
        <is>
          <t>2023-05-03</t>
        </is>
      </c>
      <c r="I380" t="inlineStr">
        <is>
          <t>2022-03-26</t>
        </is>
      </c>
      <c r="J380" t="inlineStr">
        <is>
          <t>shares</t>
        </is>
      </c>
      <c r="K380" t="inlineStr">
        <is>
          <t>財報直接申報值</t>
        </is>
      </c>
    </row>
    <row r="381">
      <c r="A381" t="inlineStr">
        <is>
          <t>加權平均流通股數（稀釋）</t>
        </is>
      </c>
      <c r="B381" t="inlineStr">
        <is>
          <t>Weighted Avg Shares (Diluted)</t>
        </is>
      </c>
      <c r="C381" t="inlineStr">
        <is>
          <t>FY2022 Q2</t>
        </is>
      </c>
      <c r="D381" t="n">
        <v>1632000000</v>
      </c>
      <c r="E381" t="inlineStr">
        <is>
          <t>WeightedAverageNumberOfDilutedSharesOutstanding</t>
        </is>
      </c>
      <c r="F381" t="inlineStr">
        <is>
          <t>10-Q</t>
        </is>
      </c>
      <c r="G381" t="inlineStr">
        <is>
          <t>2022-08-03</t>
        </is>
      </c>
      <c r="H381" t="inlineStr">
        <is>
          <t>2023-08-02</t>
        </is>
      </c>
      <c r="I381" t="inlineStr">
        <is>
          <t>2022-06-25</t>
        </is>
      </c>
      <c r="J381" t="inlineStr">
        <is>
          <t>shares</t>
        </is>
      </c>
      <c r="K381" t="inlineStr">
        <is>
          <t>財報直接申報值</t>
        </is>
      </c>
    </row>
    <row r="382">
      <c r="A382" t="inlineStr">
        <is>
          <t>加權平均流通股數（稀釋）</t>
        </is>
      </c>
      <c r="B382" t="inlineStr">
        <is>
          <t>Weighted Avg Shares (Diluted)</t>
        </is>
      </c>
      <c r="C382" t="inlineStr">
        <is>
          <t>FY2022 Q3</t>
        </is>
      </c>
      <c r="D382" t="n">
        <v>1625000000</v>
      </c>
      <c r="E382" t="inlineStr">
        <is>
          <t>WeightedAverageNumberOfDilutedSharesOutstanding</t>
        </is>
      </c>
      <c r="F382" t="inlineStr">
        <is>
          <t>10-Q</t>
        </is>
      </c>
      <c r="G382" t="inlineStr">
        <is>
          <t>2022-11-02</t>
        </is>
      </c>
      <c r="H382" t="inlineStr">
        <is>
          <t>2023-11-01</t>
        </is>
      </c>
      <c r="I382" t="inlineStr">
        <is>
          <t>2022-09-24</t>
        </is>
      </c>
      <c r="J382" t="inlineStr">
        <is>
          <t>shares</t>
        </is>
      </c>
      <c r="K382" t="inlineStr">
        <is>
          <t>財報直接申報值</t>
        </is>
      </c>
    </row>
    <row r="383">
      <c r="A383" t="inlineStr">
        <is>
          <t>加權平均流通股數（稀釋）</t>
        </is>
      </c>
      <c r="B383" t="inlineStr">
        <is>
          <t>Weighted Avg Shares (Diluted)</t>
        </is>
      </c>
      <c r="C383" t="inlineStr">
        <is>
          <t>FY2022 Q4</t>
        </is>
      </c>
      <c r="D383" t="n">
        <v>1571000000</v>
      </c>
      <c r="E383" t="inlineStr">
        <is>
          <t>WeightedAverageNumberOfDilutedSharesOutstanding</t>
        </is>
      </c>
      <c r="F383" t="inlineStr">
        <is>
          <t>10-K</t>
        </is>
      </c>
      <c r="G383" t="inlineStr">
        <is>
          <t>2023-02-27</t>
        </is>
      </c>
      <c r="H383" t="inlineStr">
        <is>
          <t>2025-02-05</t>
        </is>
      </c>
      <c r="I383" t="inlineStr">
        <is>
          <t>2022-12-31</t>
        </is>
      </c>
      <c r="J383" t="inlineStr">
        <is>
          <t>shares</t>
        </is>
      </c>
      <c r="K383" t="inlineStr">
        <is>
          <t>財報直接申報值</t>
        </is>
      </c>
    </row>
    <row r="384">
      <c r="A384" t="inlineStr">
        <is>
          <t>加權平均流通股數（稀釋）</t>
        </is>
      </c>
      <c r="B384" t="inlineStr">
        <is>
          <t>Weighted Avg Shares (Diluted)</t>
        </is>
      </c>
      <c r="C384" t="inlineStr">
        <is>
          <t>FY2023 Q1</t>
        </is>
      </c>
      <c r="D384" t="n">
        <v>1611000000</v>
      </c>
      <c r="E384" t="inlineStr">
        <is>
          <t>WeightedAverageNumberOfDilutedSharesOutstanding</t>
        </is>
      </c>
      <c r="F384" t="inlineStr">
        <is>
          <t>10-Q</t>
        </is>
      </c>
      <c r="G384" t="inlineStr">
        <is>
          <t>2023-05-03</t>
        </is>
      </c>
      <c r="H384" t="inlineStr">
        <is>
          <t>2024-05-01</t>
        </is>
      </c>
      <c r="I384" t="inlineStr">
        <is>
          <t>2023-04-01</t>
        </is>
      </c>
      <c r="J384" t="inlineStr">
        <is>
          <t>shares</t>
        </is>
      </c>
      <c r="K384" t="inlineStr">
        <is>
          <t>財報直接申報值</t>
        </is>
      </c>
    </row>
    <row r="385">
      <c r="A385" t="inlineStr">
        <is>
          <t>加權平均流通股數（稀釋）</t>
        </is>
      </c>
      <c r="B385" t="inlineStr">
        <is>
          <t>Weighted Avg Shares (Diluted)</t>
        </is>
      </c>
      <c r="C385" t="inlineStr">
        <is>
          <t>FY2023 Q2</t>
        </is>
      </c>
      <c r="D385" t="n">
        <v>1627000000</v>
      </c>
      <c r="E385" t="inlineStr">
        <is>
          <t>WeightedAverageNumberOfDilutedSharesOutstanding</t>
        </is>
      </c>
      <c r="F385" t="inlineStr">
        <is>
          <t>10-Q</t>
        </is>
      </c>
      <c r="G385" t="inlineStr">
        <is>
          <t>2023-08-02</t>
        </is>
      </c>
      <c r="H385" t="inlineStr">
        <is>
          <t>2024-07-31</t>
        </is>
      </c>
      <c r="I385" t="inlineStr">
        <is>
          <t>2023-07-01</t>
        </is>
      </c>
      <c r="J385" t="inlineStr">
        <is>
          <t>shares</t>
        </is>
      </c>
      <c r="K385" t="inlineStr">
        <is>
          <t>財報直接申報值</t>
        </is>
      </c>
    </row>
    <row r="386">
      <c r="A386" t="inlineStr">
        <is>
          <t>加權平均流通股數（稀釋）</t>
        </is>
      </c>
      <c r="B386" t="inlineStr">
        <is>
          <t>Weighted Avg Shares (Diluted)</t>
        </is>
      </c>
      <c r="C386" t="inlineStr">
        <is>
          <t>FY2023 Q3</t>
        </is>
      </c>
      <c r="D386" t="n">
        <v>1629000000</v>
      </c>
      <c r="E386" t="inlineStr">
        <is>
          <t>WeightedAverageNumberOfDilutedSharesOutstanding</t>
        </is>
      </c>
      <c r="F386" t="inlineStr">
        <is>
          <t>10-Q</t>
        </is>
      </c>
      <c r="G386" t="inlineStr">
        <is>
          <t>2023-11-01</t>
        </is>
      </c>
      <c r="H386" t="inlineStr">
        <is>
          <t>2024-10-30</t>
        </is>
      </c>
      <c r="I386" t="inlineStr">
        <is>
          <t>2023-09-30</t>
        </is>
      </c>
      <c r="J386" t="inlineStr">
        <is>
          <t>shares</t>
        </is>
      </c>
      <c r="K386" t="inlineStr">
        <is>
          <t>財報直接申報值</t>
        </is>
      </c>
    </row>
    <row r="387">
      <c r="A387" t="inlineStr">
        <is>
          <t>加權平均流通股數（稀釋）</t>
        </is>
      </c>
      <c r="B387" t="inlineStr">
        <is>
          <t>Weighted Avg Shares (Diluted)</t>
        </is>
      </c>
      <c r="C387" t="inlineStr">
        <is>
          <t>FY2023 Q4</t>
        </is>
      </c>
      <c r="D387" t="n">
        <v>1625000000</v>
      </c>
      <c r="E387" t="inlineStr">
        <is>
          <t>WeightedAverageNumberOfDilutedSharesOutstanding</t>
        </is>
      </c>
      <c r="F387" t="inlineStr">
        <is>
          <t>10-K</t>
        </is>
      </c>
      <c r="G387" t="inlineStr">
        <is>
          <t>2024-01-31</t>
        </is>
      </c>
      <c r="H387" t="inlineStr">
        <is>
          <t>2026-02-04</t>
        </is>
      </c>
      <c r="I387" t="inlineStr">
        <is>
          <t>2023-12-30</t>
        </is>
      </c>
      <c r="J387" t="inlineStr">
        <is>
          <t>shares</t>
        </is>
      </c>
      <c r="K387" t="inlineStr">
        <is>
          <t>財報直接申報值</t>
        </is>
      </c>
    </row>
    <row r="388">
      <c r="A388" t="inlineStr">
        <is>
          <t>加權平均流通股數（稀釋）</t>
        </is>
      </c>
      <c r="B388" t="inlineStr">
        <is>
          <t>Weighted Avg Shares (Diluted)</t>
        </is>
      </c>
      <c r="C388" t="inlineStr">
        <is>
          <t>FY2024 Q1</t>
        </is>
      </c>
      <c r="D388" t="n">
        <v>1639000000</v>
      </c>
      <c r="E388" t="inlineStr">
        <is>
          <t>WeightedAverageNumberOfDilutedSharesOutstanding</t>
        </is>
      </c>
      <c r="F388" t="inlineStr">
        <is>
          <t>10-Q</t>
        </is>
      </c>
      <c r="G388" t="inlineStr">
        <is>
          <t>2024-05-01</t>
        </is>
      </c>
      <c r="H388" t="inlineStr">
        <is>
          <t>2025-05-07</t>
        </is>
      </c>
      <c r="I388" t="inlineStr">
        <is>
          <t>2024-03-30</t>
        </is>
      </c>
      <c r="J388" t="inlineStr">
        <is>
          <t>shares</t>
        </is>
      </c>
      <c r="K388" t="inlineStr">
        <is>
          <t>財報直接申報值</t>
        </is>
      </c>
    </row>
    <row r="389">
      <c r="A389" t="inlineStr">
        <is>
          <t>加權平均流通股數（稀釋）</t>
        </is>
      </c>
      <c r="B389" t="inlineStr">
        <is>
          <t>Weighted Avg Shares (Diluted)</t>
        </is>
      </c>
      <c r="C389" t="inlineStr">
        <is>
          <t>FY2024 Q2</t>
        </is>
      </c>
      <c r="D389" t="n">
        <v>1637000000</v>
      </c>
      <c r="E389" t="inlineStr">
        <is>
          <t>WeightedAverageNumberOfDilutedSharesOutstanding</t>
        </is>
      </c>
      <c r="F389" t="inlineStr">
        <is>
          <t>10-Q</t>
        </is>
      </c>
      <c r="G389" t="inlineStr">
        <is>
          <t>2024-07-31</t>
        </is>
      </c>
      <c r="H389" t="inlineStr">
        <is>
          <t>2025-08-06</t>
        </is>
      </c>
      <c r="I389" t="inlineStr">
        <is>
          <t>2024-06-29</t>
        </is>
      </c>
      <c r="J389" t="inlineStr">
        <is>
          <t>shares</t>
        </is>
      </c>
      <c r="K389" t="inlineStr">
        <is>
          <t>財報直接申報值</t>
        </is>
      </c>
    </row>
    <row r="390">
      <c r="A390" t="inlineStr">
        <is>
          <t>加權平均流通股數（稀釋）</t>
        </is>
      </c>
      <c r="B390" t="inlineStr">
        <is>
          <t>Weighted Avg Shares (Diluted)</t>
        </is>
      </c>
      <c r="C390" t="inlineStr">
        <is>
          <t>FY2024 Q3</t>
        </is>
      </c>
      <c r="D390" t="n">
        <v>1636000000</v>
      </c>
      <c r="E390" t="inlineStr">
        <is>
          <t>WeightedAverageNumberOfDilutedSharesOutstanding</t>
        </is>
      </c>
      <c r="F390" t="inlineStr">
        <is>
          <t>10-Q</t>
        </is>
      </c>
      <c r="G390" t="inlineStr">
        <is>
          <t>2024-10-30</t>
        </is>
      </c>
      <c r="H390" t="inlineStr">
        <is>
          <t>2025-11-05</t>
        </is>
      </c>
      <c r="I390" t="inlineStr">
        <is>
          <t>2024-09-28</t>
        </is>
      </c>
      <c r="J390" t="inlineStr">
        <is>
          <t>shares</t>
        </is>
      </c>
      <c r="K390" t="inlineStr">
        <is>
          <t>財報直接申報值</t>
        </is>
      </c>
    </row>
    <row r="391">
      <c r="A391" t="inlineStr">
        <is>
          <t>加權平均流通股數（稀釋）</t>
        </is>
      </c>
      <c r="B391" t="inlineStr">
        <is>
          <t>Weighted Avg Shares (Diluted)</t>
        </is>
      </c>
      <c r="C391" t="inlineStr">
        <is>
          <t>FY2024 Q4</t>
        </is>
      </c>
      <c r="D391" t="n">
        <v>1637000000</v>
      </c>
      <c r="E391" t="inlineStr">
        <is>
          <t>WeightedAverageNumberOfDilutedSharesOutstanding</t>
        </is>
      </c>
      <c r="F391" t="inlineStr">
        <is>
          <t>10-K</t>
        </is>
      </c>
      <c r="G391" t="inlineStr">
        <is>
          <t>2025-02-05</t>
        </is>
      </c>
      <c r="H391" t="inlineStr">
        <is>
          <t>2026-02-04</t>
        </is>
      </c>
      <c r="I391" t="inlineStr">
        <is>
          <t>2024-12-28</t>
        </is>
      </c>
      <c r="J391" t="inlineStr">
        <is>
          <t>shares</t>
        </is>
      </c>
      <c r="K391" t="inlineStr">
        <is>
          <t>財報直接申報值</t>
        </is>
      </c>
    </row>
    <row r="392">
      <c r="A392" t="inlineStr">
        <is>
          <t>加權平均流通股數（稀釋）</t>
        </is>
      </c>
      <c r="B392" t="inlineStr">
        <is>
          <t>Weighted Avg Shares (Diluted)</t>
        </is>
      </c>
      <c r="C392" t="inlineStr">
        <is>
          <t>FY2025 Q1</t>
        </is>
      </c>
      <c r="D392" t="n">
        <v>1626000000</v>
      </c>
      <c r="E392" t="inlineStr">
        <is>
          <t>WeightedAverageNumberOfDilutedSharesOutstanding</t>
        </is>
      </c>
      <c r="F392" t="inlineStr">
        <is>
          <t>10-Q</t>
        </is>
      </c>
      <c r="G392" t="inlineStr">
        <is>
          <t>2025-05-07</t>
        </is>
      </c>
      <c r="H392" t="inlineStr">
        <is>
          <t>2026-05-06</t>
        </is>
      </c>
      <c r="I392" t="inlineStr">
        <is>
          <t>2025-03-29</t>
        </is>
      </c>
      <c r="J392" t="inlineStr">
        <is>
          <t>shares</t>
        </is>
      </c>
      <c r="K392" t="inlineStr">
        <is>
          <t>財報直接申報值</t>
        </is>
      </c>
    </row>
    <row r="393">
      <c r="A393" t="inlineStr">
        <is>
          <t>加權平均流通股數（稀釋）</t>
        </is>
      </c>
      <c r="B393" t="inlineStr">
        <is>
          <t>Weighted Avg Shares (Diluted)</t>
        </is>
      </c>
      <c r="C393" t="inlineStr">
        <is>
          <t>FY2025 Q2</t>
        </is>
      </c>
      <c r="D393" t="n">
        <v>1630000000</v>
      </c>
      <c r="E393" t="inlineStr">
        <is>
          <t>WeightedAverageNumberOfDilutedSharesOutstanding</t>
        </is>
      </c>
      <c r="F393" t="inlineStr">
        <is>
          <t>10-Q</t>
        </is>
      </c>
      <c r="G393" t="inlineStr">
        <is>
          <t>2025-08-06</t>
        </is>
      </c>
      <c r="H393" t="inlineStr">
        <is>
          <t>2026-08-05</t>
        </is>
      </c>
      <c r="I393" t="inlineStr">
        <is>
          <t>2025-06-28</t>
        </is>
      </c>
      <c r="J393" t="inlineStr">
        <is>
          <t>shares</t>
        </is>
      </c>
      <c r="K393" t="inlineStr">
        <is>
          <t>財報直接申報值</t>
        </is>
      </c>
    </row>
    <row r="394">
      <c r="A394" t="inlineStr">
        <is>
          <t>加權平均流通股數（稀釋）</t>
        </is>
      </c>
      <c r="B394" t="inlineStr">
        <is>
          <t>Weighted Avg Shares (Diluted)</t>
        </is>
      </c>
      <c r="C394" t="inlineStr">
        <is>
          <t>FY2025 Q3</t>
        </is>
      </c>
      <c r="D394" t="n">
        <v>1641000000</v>
      </c>
      <c r="E394" t="inlineStr">
        <is>
          <t>WeightedAverageNumberOfDilutedSharesOutstanding</t>
        </is>
      </c>
      <c r="F394" t="inlineStr">
        <is>
          <t>10-Q</t>
        </is>
      </c>
      <c r="G394" t="inlineStr">
        <is>
          <t>2025-11-05</t>
        </is>
      </c>
      <c r="H394" t="inlineStr">
        <is>
          <t>2025-11-05</t>
        </is>
      </c>
      <c r="I394" t="inlineStr">
        <is>
          <t>2025-09-27</t>
        </is>
      </c>
      <c r="J394" t="inlineStr">
        <is>
          <t>shares</t>
        </is>
      </c>
      <c r="K394" t="inlineStr">
        <is>
          <t>財報直接申報值</t>
        </is>
      </c>
    </row>
    <row r="395">
      <c r="A395" t="inlineStr">
        <is>
          <t>加權平均流通股數（稀釋）</t>
        </is>
      </c>
      <c r="B395" t="inlineStr">
        <is>
          <t>Weighted Avg Shares (Diluted)</t>
        </is>
      </c>
      <c r="C395" t="inlineStr">
        <is>
          <t>FY2025 Q4</t>
        </is>
      </c>
      <c r="D395" t="n">
        <v>1636000000</v>
      </c>
      <c r="E395" t="inlineStr">
        <is>
          <t>WeightedAverageNumberOfDilutedSharesOutstanding</t>
        </is>
      </c>
      <c r="F395" t="inlineStr">
        <is>
          <t>10-K</t>
        </is>
      </c>
      <c r="G395" t="inlineStr">
        <is>
          <t>2026-02-04</t>
        </is>
      </c>
      <c r="H395" t="inlineStr">
        <is>
          <t>2026-02-04</t>
        </is>
      </c>
      <c r="I395" t="inlineStr">
        <is>
          <t>2025-12-27</t>
        </is>
      </c>
      <c r="J395" t="inlineStr">
        <is>
          <t>shares</t>
        </is>
      </c>
      <c r="K395" t="inlineStr">
        <is>
          <t>財報直接申報值</t>
        </is>
      </c>
    </row>
    <row r="396">
      <c r="A396" t="inlineStr">
        <is>
          <t>加權平均流通股數（稀釋）</t>
        </is>
      </c>
      <c r="B396" t="inlineStr">
        <is>
          <t>Weighted Avg Shares (Diluted)</t>
        </is>
      </c>
      <c r="C396" t="inlineStr">
        <is>
          <t>FY2026 Q1</t>
        </is>
      </c>
      <c r="D396" t="n">
        <v>1650000000</v>
      </c>
      <c r="E396" t="inlineStr">
        <is>
          <t>WeightedAverageNumberOfDilutedSharesOutstanding</t>
        </is>
      </c>
      <c r="F396" t="inlineStr">
        <is>
          <t>10-Q</t>
        </is>
      </c>
      <c r="G396" t="inlineStr">
        <is>
          <t>2026-05-06</t>
        </is>
      </c>
      <c r="H396" t="inlineStr">
        <is>
          <t>2026-05-06</t>
        </is>
      </c>
      <c r="I396" t="inlineStr">
        <is>
          <t>2026-03-28</t>
        </is>
      </c>
      <c r="J396" t="inlineStr">
        <is>
          <t>shares</t>
        </is>
      </c>
      <c r="K396" t="inlineStr">
        <is>
          <t>財報直接申報值</t>
        </is>
      </c>
    </row>
    <row r="397">
      <c r="A397" t="inlineStr">
        <is>
          <t>加權平均流通股數（稀釋）</t>
        </is>
      </c>
      <c r="B397" t="inlineStr">
        <is>
          <t>Weighted Avg Shares (Diluted)</t>
        </is>
      </c>
      <c r="C397" t="inlineStr">
        <is>
          <t>FY2026 Q2</t>
        </is>
      </c>
      <c r="D397" t="n">
        <v>1659000000</v>
      </c>
      <c r="E397" t="inlineStr">
        <is>
          <t>WeightedAverageNumberOfDilutedSharesOutstanding</t>
        </is>
      </c>
      <c r="F397" t="inlineStr">
        <is>
          <t>10-Q</t>
        </is>
      </c>
      <c r="G397" t="inlineStr">
        <is>
          <t>2026-08-05</t>
        </is>
      </c>
      <c r="H397" t="inlineStr">
        <is>
          <t>2026-08-05</t>
        </is>
      </c>
      <c r="I397" t="inlineStr">
        <is>
          <t>2026-06-27</t>
        </is>
      </c>
      <c r="J397" t="inlineStr">
        <is>
          <t>shares</t>
        </is>
      </c>
      <c r="K397" t="inlineStr">
        <is>
          <t>財報直接申報值</t>
        </is>
      </c>
    </row>
    <row r="398">
      <c r="A398" t="inlineStr">
        <is>
          <t>期末流通股數</t>
        </is>
      </c>
      <c r="B398" t="inlineStr">
        <is>
          <t>Shares Outstanding</t>
        </is>
      </c>
      <c r="C398" t="inlineStr">
        <is>
          <t>FY2021 Q1</t>
        </is>
      </c>
      <c r="D398" t="n">
        <v>1215000000</v>
      </c>
      <c r="E398" t="inlineStr">
        <is>
          <t>CommonStockSharesOutstanding</t>
        </is>
      </c>
      <c r="F398" t="inlineStr">
        <is>
          <t>10-Q</t>
        </is>
      </c>
      <c r="G398" t="inlineStr">
        <is>
          <t>2021-04-28</t>
        </is>
      </c>
      <c r="H398" t="inlineStr">
        <is>
          <t>2021-04-28</t>
        </is>
      </c>
      <c r="I398" t="inlineStr">
        <is>
          <t>2021-03-27</t>
        </is>
      </c>
      <c r="J398" t="inlineStr">
        <is>
          <t>shares</t>
        </is>
      </c>
      <c r="K398" t="inlineStr">
        <is>
          <t>財報直接申報值</t>
        </is>
      </c>
    </row>
    <row r="399">
      <c r="A399" t="inlineStr">
        <is>
          <t>期末流通股數</t>
        </is>
      </c>
      <c r="B399" t="inlineStr">
        <is>
          <t>Shares Outstanding</t>
        </is>
      </c>
      <c r="C399" t="inlineStr">
        <is>
          <t>FY2021 Q2</t>
        </is>
      </c>
      <c r="D399" t="n">
        <v>1213000000</v>
      </c>
      <c r="E399" t="inlineStr">
        <is>
          <t>CommonStockSharesOutstanding</t>
        </is>
      </c>
      <c r="F399" t="inlineStr">
        <is>
          <t>10-Q</t>
        </is>
      </c>
      <c r="G399" t="inlineStr">
        <is>
          <t>2021-07-28</t>
        </is>
      </c>
      <c r="H399" t="inlineStr">
        <is>
          <t>2021-07-28</t>
        </is>
      </c>
      <c r="I399" t="inlineStr">
        <is>
          <t>2021-06-26</t>
        </is>
      </c>
      <c r="J399" t="inlineStr">
        <is>
          <t>shares</t>
        </is>
      </c>
      <c r="K399" t="inlineStr">
        <is>
          <t>財報直接申報值</t>
        </is>
      </c>
    </row>
    <row r="400">
      <c r="A400" t="inlineStr">
        <is>
          <t>期末流通股數</t>
        </is>
      </c>
      <c r="B400" t="inlineStr">
        <is>
          <t>Shares Outstanding</t>
        </is>
      </c>
      <c r="C400" t="inlineStr">
        <is>
          <t>FY2021 Q3</t>
        </is>
      </c>
      <c r="D400" t="n">
        <v>1212000000</v>
      </c>
      <c r="E400" t="inlineStr">
        <is>
          <t>CommonStockSharesOutstanding</t>
        </is>
      </c>
      <c r="F400" t="inlineStr">
        <is>
          <t>10-Q</t>
        </is>
      </c>
      <c r="G400" t="inlineStr">
        <is>
          <t>2021-10-27</t>
        </is>
      </c>
      <c r="H400" t="inlineStr">
        <is>
          <t>2021-10-27</t>
        </is>
      </c>
      <c r="I400" t="inlineStr">
        <is>
          <t>2021-09-25</t>
        </is>
      </c>
      <c r="J400" t="inlineStr">
        <is>
          <t>shares</t>
        </is>
      </c>
      <c r="K400" t="inlineStr">
        <is>
          <t>財報直接申報值</t>
        </is>
      </c>
    </row>
    <row r="401">
      <c r="A401" t="inlineStr">
        <is>
          <t>期末流通股數</t>
        </is>
      </c>
      <c r="B401" t="inlineStr">
        <is>
          <t>Shares Outstanding</t>
        </is>
      </c>
      <c r="C401" t="inlineStr">
        <is>
          <t>FY2021 Q4</t>
        </is>
      </c>
      <c r="D401" t="n">
        <v>1207000000</v>
      </c>
      <c r="E401" t="inlineStr">
        <is>
          <t>CommonStockSharesOutstanding</t>
        </is>
      </c>
      <c r="F401" t="inlineStr">
        <is>
          <t>10-K</t>
        </is>
      </c>
      <c r="G401" t="inlineStr">
        <is>
          <t>2022-02-03</t>
        </is>
      </c>
      <c r="H401" t="inlineStr">
        <is>
          <t>2023-02-27</t>
        </is>
      </c>
      <c r="I401" t="inlineStr">
        <is>
          <t>2021-12-25</t>
        </is>
      </c>
      <c r="J401" t="inlineStr">
        <is>
          <t>shares</t>
        </is>
      </c>
      <c r="K401" t="inlineStr">
        <is>
          <t>財報直接申報值</t>
        </is>
      </c>
    </row>
    <row r="402">
      <c r="A402" t="inlineStr">
        <is>
          <t>期末流通股數</t>
        </is>
      </c>
      <c r="B402" t="inlineStr">
        <is>
          <t>Shares Outstanding</t>
        </is>
      </c>
      <c r="C402" t="inlineStr">
        <is>
          <t>FY2022 Q1</t>
        </is>
      </c>
      <c r="D402" t="n">
        <v>1620000000</v>
      </c>
      <c r="E402" t="inlineStr">
        <is>
          <t>CommonStockSharesOutstanding</t>
        </is>
      </c>
      <c r="F402" t="inlineStr">
        <is>
          <t>10-Q</t>
        </is>
      </c>
      <c r="G402" t="inlineStr">
        <is>
          <t>2022-05-04</t>
        </is>
      </c>
      <c r="H402" t="inlineStr">
        <is>
          <t>2022-05-04</t>
        </is>
      </c>
      <c r="I402" t="inlineStr">
        <is>
          <t>2022-03-26</t>
        </is>
      </c>
      <c r="J402" t="inlineStr">
        <is>
          <t>shares</t>
        </is>
      </c>
      <c r="K402" t="inlineStr">
        <is>
          <t>財報直接申報值</t>
        </is>
      </c>
    </row>
    <row r="403">
      <c r="A403" t="inlineStr">
        <is>
          <t>期末流通股數</t>
        </is>
      </c>
      <c r="B403" t="inlineStr">
        <is>
          <t>Shares Outstanding</t>
        </is>
      </c>
      <c r="C403" t="inlineStr">
        <is>
          <t>FY2022 Q2</t>
        </is>
      </c>
      <c r="D403" t="n">
        <v>1612000000</v>
      </c>
      <c r="E403" t="inlineStr">
        <is>
          <t>CommonStockSharesOutstanding</t>
        </is>
      </c>
      <c r="F403" t="inlineStr">
        <is>
          <t>10-Q</t>
        </is>
      </c>
      <c r="G403" t="inlineStr">
        <is>
          <t>2022-08-03</t>
        </is>
      </c>
      <c r="H403" t="inlineStr">
        <is>
          <t>2022-08-03</t>
        </is>
      </c>
      <c r="I403" t="inlineStr">
        <is>
          <t>2022-06-25</t>
        </is>
      </c>
      <c r="J403" t="inlineStr">
        <is>
          <t>shares</t>
        </is>
      </c>
      <c r="K403" t="inlineStr">
        <is>
          <t>財報直接申報值</t>
        </is>
      </c>
    </row>
    <row r="404">
      <c r="A404" t="inlineStr">
        <is>
          <t>期末流通股數</t>
        </is>
      </c>
      <c r="B404" t="inlineStr">
        <is>
          <t>Shares Outstanding</t>
        </is>
      </c>
      <c r="C404" t="inlineStr">
        <is>
          <t>FY2022 Q3</t>
        </is>
      </c>
      <c r="D404" t="n">
        <v>1612000000</v>
      </c>
      <c r="E404" t="inlineStr">
        <is>
          <t>CommonStockSharesOutstanding</t>
        </is>
      </c>
      <c r="F404" t="inlineStr">
        <is>
          <t>10-Q</t>
        </is>
      </c>
      <c r="G404" t="inlineStr">
        <is>
          <t>2022-11-02</t>
        </is>
      </c>
      <c r="H404" t="inlineStr">
        <is>
          <t>2022-11-02</t>
        </is>
      </c>
      <c r="I404" t="inlineStr">
        <is>
          <t>2022-09-24</t>
        </is>
      </c>
      <c r="J404" t="inlineStr">
        <is>
          <t>shares</t>
        </is>
      </c>
      <c r="K404" t="inlineStr">
        <is>
          <t>財報直接申報值</t>
        </is>
      </c>
    </row>
    <row r="405">
      <c r="A405" t="inlineStr">
        <is>
          <t>期末流通股數</t>
        </is>
      </c>
      <c r="B405" t="inlineStr">
        <is>
          <t>Shares Outstanding</t>
        </is>
      </c>
      <c r="C405" t="inlineStr">
        <is>
          <t>FY2022 Q4</t>
        </is>
      </c>
      <c r="D405" t="n">
        <v>1612000000</v>
      </c>
      <c r="E405" t="inlineStr">
        <is>
          <t>CommonStockSharesOutstanding</t>
        </is>
      </c>
      <c r="F405" t="inlineStr">
        <is>
          <t>10-K</t>
        </is>
      </c>
      <c r="G405" t="inlineStr">
        <is>
          <t>2023-02-27</t>
        </is>
      </c>
      <c r="H405" t="inlineStr">
        <is>
          <t>2024-01-31</t>
        </is>
      </c>
      <c r="I405" t="inlineStr">
        <is>
          <t>2022-12-31</t>
        </is>
      </c>
      <c r="J405" t="inlineStr">
        <is>
          <t>shares</t>
        </is>
      </c>
      <c r="K405" t="inlineStr">
        <is>
          <t>財報直接申報值</t>
        </is>
      </c>
    </row>
    <row r="406">
      <c r="A406" t="inlineStr">
        <is>
          <t>期末流通股數</t>
        </is>
      </c>
      <c r="B406" t="inlineStr">
        <is>
          <t>Shares Outstanding</t>
        </is>
      </c>
      <c r="C406" t="inlineStr">
        <is>
          <t>FY2023 Q1</t>
        </is>
      </c>
      <c r="D406" t="n">
        <v>1609000000</v>
      </c>
      <c r="E406" t="inlineStr">
        <is>
          <t>CommonStockSharesOutstanding</t>
        </is>
      </c>
      <c r="F406" t="inlineStr">
        <is>
          <t>10-Q</t>
        </is>
      </c>
      <c r="G406" t="inlineStr">
        <is>
          <t>2023-05-03</t>
        </is>
      </c>
      <c r="H406" t="inlineStr">
        <is>
          <t>2023-05-03</t>
        </is>
      </c>
      <c r="I406" t="inlineStr">
        <is>
          <t>2023-04-01</t>
        </is>
      </c>
      <c r="J406" t="inlineStr">
        <is>
          <t>shares</t>
        </is>
      </c>
      <c r="K406" t="inlineStr">
        <is>
          <t>財報直接申報值</t>
        </is>
      </c>
    </row>
    <row r="407">
      <c r="A407" t="inlineStr">
        <is>
          <t>期末流通股數</t>
        </is>
      </c>
      <c r="B407" t="inlineStr">
        <is>
          <t>Shares Outstanding</t>
        </is>
      </c>
      <c r="C407" t="inlineStr">
        <is>
          <t>FY2023 Q2</t>
        </is>
      </c>
      <c r="D407" t="n">
        <v>1614000000</v>
      </c>
      <c r="E407" t="inlineStr">
        <is>
          <t>CommonStockSharesOutstanding</t>
        </is>
      </c>
      <c r="F407" t="inlineStr">
        <is>
          <t>10-Q</t>
        </is>
      </c>
      <c r="G407" t="inlineStr">
        <is>
          <t>2023-08-02</t>
        </is>
      </c>
      <c r="H407" t="inlineStr">
        <is>
          <t>2023-08-02</t>
        </is>
      </c>
      <c r="I407" t="inlineStr">
        <is>
          <t>2023-07-01</t>
        </is>
      </c>
      <c r="J407" t="inlineStr">
        <is>
          <t>shares</t>
        </is>
      </c>
      <c r="K407" t="inlineStr">
        <is>
          <t>財報直接申報值</t>
        </is>
      </c>
    </row>
    <row r="408">
      <c r="A408" t="inlineStr">
        <is>
          <t>期末流通股數</t>
        </is>
      </c>
      <c r="B408" t="inlineStr">
        <is>
          <t>Shares Outstanding</t>
        </is>
      </c>
      <c r="C408" t="inlineStr">
        <is>
          <t>FY2023 Q3</t>
        </is>
      </c>
      <c r="D408" t="n">
        <v>1615000000</v>
      </c>
      <c r="E408" t="inlineStr">
        <is>
          <t>CommonStockSharesOutstanding</t>
        </is>
      </c>
      <c r="F408" t="inlineStr">
        <is>
          <t>10-Q</t>
        </is>
      </c>
      <c r="G408" t="inlineStr">
        <is>
          <t>2023-11-01</t>
        </is>
      </c>
      <c r="H408" t="inlineStr">
        <is>
          <t>2023-11-01</t>
        </is>
      </c>
      <c r="I408" t="inlineStr">
        <is>
          <t>2023-09-30</t>
        </is>
      </c>
      <c r="J408" t="inlineStr">
        <is>
          <t>shares</t>
        </is>
      </c>
      <c r="K408" t="inlineStr">
        <is>
          <t>財報直接申報值</t>
        </is>
      </c>
    </row>
    <row r="409">
      <c r="A409" t="inlineStr">
        <is>
          <t>期末流通股數</t>
        </is>
      </c>
      <c r="B409" t="inlineStr">
        <is>
          <t>Shares Outstanding</t>
        </is>
      </c>
      <c r="C409" t="inlineStr">
        <is>
          <t>FY2023 Q4</t>
        </is>
      </c>
      <c r="D409" t="n">
        <v>1616000000</v>
      </c>
      <c r="E409" t="inlineStr">
        <is>
          <t>CommonStockSharesOutstanding</t>
        </is>
      </c>
      <c r="F409" t="inlineStr">
        <is>
          <t>10-K</t>
        </is>
      </c>
      <c r="G409" t="inlineStr">
        <is>
          <t>2024-01-31</t>
        </is>
      </c>
      <c r="H409" t="inlineStr">
        <is>
          <t>2025-02-05</t>
        </is>
      </c>
      <c r="I409" t="inlineStr">
        <is>
          <t>2023-12-30</t>
        </is>
      </c>
      <c r="J409" t="inlineStr">
        <is>
          <t>shares</t>
        </is>
      </c>
      <c r="K409" t="inlineStr">
        <is>
          <t>財報直接申報值</t>
        </is>
      </c>
    </row>
    <row r="410">
      <c r="A410" t="inlineStr">
        <is>
          <t>期末流通股數</t>
        </is>
      </c>
      <c r="B410" t="inlineStr">
        <is>
          <t>Shares Outstanding</t>
        </is>
      </c>
      <c r="C410" t="inlineStr">
        <is>
          <t>FY2024 Q1</t>
        </is>
      </c>
      <c r="D410" t="n">
        <v>1618000000</v>
      </c>
      <c r="E410" t="inlineStr">
        <is>
          <t>CommonStockSharesOutstanding</t>
        </is>
      </c>
      <c r="F410" t="inlineStr">
        <is>
          <t>10-Q</t>
        </is>
      </c>
      <c r="G410" t="inlineStr">
        <is>
          <t>2024-05-01</t>
        </is>
      </c>
      <c r="H410" t="inlineStr">
        <is>
          <t>2024-05-01</t>
        </is>
      </c>
      <c r="I410" t="inlineStr">
        <is>
          <t>2024-03-30</t>
        </is>
      </c>
      <c r="J410" t="inlineStr">
        <is>
          <t>shares</t>
        </is>
      </c>
      <c r="K410" t="inlineStr">
        <is>
          <t>財報直接申報值</t>
        </is>
      </c>
    </row>
    <row r="411">
      <c r="A411" t="inlineStr">
        <is>
          <t>期末流通股數</t>
        </is>
      </c>
      <c r="B411" t="inlineStr">
        <is>
          <t>Shares Outstanding</t>
        </is>
      </c>
      <c r="C411" t="inlineStr">
        <is>
          <t>FY2024 Q2</t>
        </is>
      </c>
      <c r="D411" t="n">
        <v>1618000000</v>
      </c>
      <c r="E411" t="inlineStr">
        <is>
          <t>CommonStockSharesOutstanding</t>
        </is>
      </c>
      <c r="F411" t="inlineStr">
        <is>
          <t>10-Q</t>
        </is>
      </c>
      <c r="G411" t="inlineStr">
        <is>
          <t>2024-07-31</t>
        </is>
      </c>
      <c r="H411" t="inlineStr">
        <is>
          <t>2024-07-31</t>
        </is>
      </c>
      <c r="I411" t="inlineStr">
        <is>
          <t>2024-06-29</t>
        </is>
      </c>
      <c r="J411" t="inlineStr">
        <is>
          <t>shares</t>
        </is>
      </c>
      <c r="K411" t="inlineStr">
        <is>
          <t>財報直接申報值</t>
        </is>
      </c>
    </row>
    <row r="412">
      <c r="A412" t="inlineStr">
        <is>
          <t>期末流通股數</t>
        </is>
      </c>
      <c r="B412" t="inlineStr">
        <is>
          <t>Shares Outstanding</t>
        </is>
      </c>
      <c r="C412" t="inlineStr">
        <is>
          <t>FY2024 Q3</t>
        </is>
      </c>
      <c r="D412" t="n">
        <v>1623000000</v>
      </c>
      <c r="E412" t="inlineStr">
        <is>
          <t>CommonStockSharesOutstanding</t>
        </is>
      </c>
      <c r="F412" t="inlineStr">
        <is>
          <t>10-Q</t>
        </is>
      </c>
      <c r="G412" t="inlineStr">
        <is>
          <t>2024-10-30</t>
        </is>
      </c>
      <c r="H412" t="inlineStr">
        <is>
          <t>2024-10-30</t>
        </is>
      </c>
      <c r="I412" t="inlineStr">
        <is>
          <t>2024-09-28</t>
        </is>
      </c>
      <c r="J412" t="inlineStr">
        <is>
          <t>shares</t>
        </is>
      </c>
      <c r="K412" t="inlineStr">
        <is>
          <t>財報直接申報值</t>
        </is>
      </c>
    </row>
    <row r="413">
      <c r="A413" t="inlineStr">
        <is>
          <t>期末流通股數</t>
        </is>
      </c>
      <c r="B413" t="inlineStr">
        <is>
          <t>Shares Outstanding</t>
        </is>
      </c>
      <c r="C413" t="inlineStr">
        <is>
          <t>FY2024 Q4</t>
        </is>
      </c>
      <c r="D413" t="n">
        <v>1622000000</v>
      </c>
      <c r="E413" t="inlineStr">
        <is>
          <t>CommonStockSharesOutstanding</t>
        </is>
      </c>
      <c r="F413" t="inlineStr">
        <is>
          <t>10-K</t>
        </is>
      </c>
      <c r="G413" t="inlineStr">
        <is>
          <t>2025-02-05</t>
        </is>
      </c>
      <c r="H413" t="inlineStr">
        <is>
          <t>2026-02-04</t>
        </is>
      </c>
      <c r="I413" t="inlineStr">
        <is>
          <t>2024-12-28</t>
        </is>
      </c>
      <c r="J413" t="inlineStr">
        <is>
          <t>shares</t>
        </is>
      </c>
      <c r="K413" t="inlineStr">
        <is>
          <t>財報直接申報值</t>
        </is>
      </c>
    </row>
    <row r="414">
      <c r="A414" t="inlineStr">
        <is>
          <t>期末流通股數</t>
        </is>
      </c>
      <c r="B414" t="inlineStr">
        <is>
          <t>Shares Outstanding</t>
        </is>
      </c>
      <c r="C414" t="inlineStr">
        <is>
          <t>FY2025 Q1</t>
        </is>
      </c>
      <c r="D414" t="n">
        <v>1616000000</v>
      </c>
      <c r="E414" t="inlineStr">
        <is>
          <t>CommonStockSharesOutstanding</t>
        </is>
      </c>
      <c r="F414" t="inlineStr">
        <is>
          <t>10-Q</t>
        </is>
      </c>
      <c r="G414" t="inlineStr">
        <is>
          <t>2025-05-07</t>
        </is>
      </c>
      <c r="H414" t="inlineStr">
        <is>
          <t>2025-05-07</t>
        </is>
      </c>
      <c r="I414" t="inlineStr">
        <is>
          <t>2025-03-29</t>
        </is>
      </c>
      <c r="J414" t="inlineStr">
        <is>
          <t>shares</t>
        </is>
      </c>
      <c r="K414" t="inlineStr">
        <is>
          <t>財報直接申報值</t>
        </is>
      </c>
    </row>
    <row r="415">
      <c r="A415" t="inlineStr">
        <is>
          <t>期末流通股數</t>
        </is>
      </c>
      <c r="B415" t="inlineStr">
        <is>
          <t>Shares Outstanding</t>
        </is>
      </c>
      <c r="C415" t="inlineStr">
        <is>
          <t>FY2025 Q2</t>
        </is>
      </c>
      <c r="D415" t="n">
        <v>1622000000</v>
      </c>
      <c r="E415" t="inlineStr">
        <is>
          <t>CommonStockSharesOutstanding</t>
        </is>
      </c>
      <c r="F415" t="inlineStr">
        <is>
          <t>10-Q</t>
        </is>
      </c>
      <c r="G415" t="inlineStr">
        <is>
          <t>2025-08-06</t>
        </is>
      </c>
      <c r="H415" t="inlineStr">
        <is>
          <t>2025-08-06</t>
        </is>
      </c>
      <c r="I415" t="inlineStr">
        <is>
          <t>2025-06-28</t>
        </is>
      </c>
      <c r="J415" t="inlineStr">
        <is>
          <t>shares</t>
        </is>
      </c>
      <c r="K415" t="inlineStr">
        <is>
          <t>財報直接申報值</t>
        </is>
      </c>
    </row>
    <row r="416">
      <c r="A416" t="inlineStr">
        <is>
          <t>期末流通股數</t>
        </is>
      </c>
      <c r="B416" t="inlineStr">
        <is>
          <t>Shares Outstanding</t>
        </is>
      </c>
      <c r="C416" t="inlineStr">
        <is>
          <t>FY2025 Q3</t>
        </is>
      </c>
      <c r="D416" t="n">
        <v>1628000000</v>
      </c>
      <c r="E416" t="inlineStr">
        <is>
          <t>CommonStockSharesOutstanding</t>
        </is>
      </c>
      <c r="F416" t="inlineStr">
        <is>
          <t>10-Q</t>
        </is>
      </c>
      <c r="G416" t="inlineStr">
        <is>
          <t>2025-11-05</t>
        </is>
      </c>
      <c r="H416" t="inlineStr">
        <is>
          <t>2025-11-05</t>
        </is>
      </c>
      <c r="I416" t="inlineStr">
        <is>
          <t>2025-09-27</t>
        </is>
      </c>
      <c r="J416" t="inlineStr">
        <is>
          <t>shares</t>
        </is>
      </c>
      <c r="K416" t="inlineStr">
        <is>
          <t>財報直接申報值</t>
        </is>
      </c>
    </row>
    <row r="417">
      <c r="A417" t="inlineStr">
        <is>
          <t>期末流通股數</t>
        </is>
      </c>
      <c r="B417" t="inlineStr">
        <is>
          <t>Shares Outstanding</t>
        </is>
      </c>
      <c r="C417" t="inlineStr">
        <is>
          <t>FY2025 Q4</t>
        </is>
      </c>
      <c r="D417" t="n">
        <v>1630000000</v>
      </c>
      <c r="E417" t="inlineStr">
        <is>
          <t>CommonStockSharesOutstanding</t>
        </is>
      </c>
      <c r="F417" t="inlineStr">
        <is>
          <t>10-Q</t>
        </is>
      </c>
      <c r="G417" t="inlineStr">
        <is>
          <t>2026-02-04</t>
        </is>
      </c>
      <c r="H417" t="inlineStr">
        <is>
          <t>2026-08-05</t>
        </is>
      </c>
      <c r="I417" t="inlineStr">
        <is>
          <t>2025-12-27</t>
        </is>
      </c>
      <c r="J417" t="inlineStr">
        <is>
          <t>shares</t>
        </is>
      </c>
      <c r="K417" t="inlineStr">
        <is>
          <t>財報直接申報值</t>
        </is>
      </c>
    </row>
    <row r="418">
      <c r="A418" t="inlineStr">
        <is>
          <t>期末流通股數</t>
        </is>
      </c>
      <c r="B418" t="inlineStr">
        <is>
          <t>Shares Outstanding</t>
        </is>
      </c>
      <c r="C418" t="inlineStr">
        <is>
          <t>FY2026 Q1</t>
        </is>
      </c>
      <c r="D418" t="n">
        <v>1630000000</v>
      </c>
      <c r="E418" t="inlineStr">
        <is>
          <t>CommonStockSharesOutstanding</t>
        </is>
      </c>
      <c r="F418" t="inlineStr">
        <is>
          <t>10-Q</t>
        </is>
      </c>
      <c r="G418" t="inlineStr">
        <is>
          <t>2026-05-06</t>
        </is>
      </c>
      <c r="H418" t="inlineStr">
        <is>
          <t>2026-05-06</t>
        </is>
      </c>
      <c r="I418" t="inlineStr">
        <is>
          <t>2026-03-28</t>
        </is>
      </c>
      <c r="J418" t="inlineStr">
        <is>
          <t>shares</t>
        </is>
      </c>
      <c r="K418" t="inlineStr">
        <is>
          <t>財報直接申報值</t>
        </is>
      </c>
    </row>
    <row r="419">
      <c r="A419" t="inlineStr">
        <is>
          <t>期末流通股數</t>
        </is>
      </c>
      <c r="B419" t="inlineStr">
        <is>
          <t>Shares Outstanding</t>
        </is>
      </c>
      <c r="C419" t="inlineStr">
        <is>
          <t>FY2026 Q2</t>
        </is>
      </c>
      <c r="D419" t="n">
        <v>1632000000</v>
      </c>
      <c r="E419" t="inlineStr">
        <is>
          <t>CommonStockSharesOutstanding</t>
        </is>
      </c>
      <c r="F419" t="inlineStr">
        <is>
          <t>10-Q</t>
        </is>
      </c>
      <c r="G419" t="inlineStr">
        <is>
          <t>2026-08-05</t>
        </is>
      </c>
      <c r="H419" t="inlineStr">
        <is>
          <t>2026-08-05</t>
        </is>
      </c>
      <c r="I419" t="inlineStr">
        <is>
          <t>2026-06-27</t>
        </is>
      </c>
      <c r="J419" t="inlineStr">
        <is>
          <t>shares</t>
        </is>
      </c>
      <c r="K419" t="inlineStr">
        <is>
          <t>財報直接申報值</t>
        </is>
      </c>
    </row>
    <row r="420">
      <c r="A420" t="inlineStr">
        <is>
          <t>現金及約當現金</t>
        </is>
      </c>
      <c r="B420" t="inlineStr">
        <is>
          <t>Cash &amp; Equivalents</t>
        </is>
      </c>
      <c r="C420" t="inlineStr">
        <is>
          <t>FY2021 Q1</t>
        </is>
      </c>
      <c r="D420" t="n">
        <v>1763000000</v>
      </c>
      <c r="E420" t="inlineStr">
        <is>
          <t>CashAndCashEquivalentsAtCarryingValue</t>
        </is>
      </c>
      <c r="F420" t="inlineStr">
        <is>
          <t>10-Q</t>
        </is>
      </c>
      <c r="G420" t="inlineStr">
        <is>
          <t>2021-04-28</t>
        </is>
      </c>
      <c r="H420" t="inlineStr">
        <is>
          <t>2021-04-28</t>
        </is>
      </c>
      <c r="I420" t="inlineStr">
        <is>
          <t>2021-03-27</t>
        </is>
      </c>
      <c r="J420" t="inlineStr">
        <is>
          <t>USD</t>
        </is>
      </c>
      <c r="K420" t="inlineStr">
        <is>
          <t>財報直接申報值</t>
        </is>
      </c>
    </row>
    <row r="421">
      <c r="A421" t="inlineStr">
        <is>
          <t>現金及約當現金</t>
        </is>
      </c>
      <c r="B421" t="inlineStr">
        <is>
          <t>Cash &amp; Equivalents</t>
        </is>
      </c>
      <c r="C421" t="inlineStr">
        <is>
          <t>FY2021 Q2</t>
        </is>
      </c>
      <c r="D421" t="n">
        <v>2623000000</v>
      </c>
      <c r="E421" t="inlineStr">
        <is>
          <t>CashAndCashEquivalentsAtCarryingValue</t>
        </is>
      </c>
      <c r="F421" t="inlineStr">
        <is>
          <t>10-Q</t>
        </is>
      </c>
      <c r="G421" t="inlineStr">
        <is>
          <t>2021-07-28</t>
        </is>
      </c>
      <c r="H421" t="inlineStr">
        <is>
          <t>2021-07-28</t>
        </is>
      </c>
      <c r="I421" t="inlineStr">
        <is>
          <t>2021-06-26</t>
        </is>
      </c>
      <c r="J421" t="inlineStr">
        <is>
          <t>USD</t>
        </is>
      </c>
      <c r="K421" t="inlineStr">
        <is>
          <t>財報直接申報值</t>
        </is>
      </c>
    </row>
    <row r="422">
      <c r="A422" t="inlineStr">
        <is>
          <t>現金及約當現金</t>
        </is>
      </c>
      <c r="B422" t="inlineStr">
        <is>
          <t>Cash &amp; Equivalents</t>
        </is>
      </c>
      <c r="C422" t="inlineStr">
        <is>
          <t>FY2021 Q3</t>
        </is>
      </c>
      <c r="D422" t="n">
        <v>2440000000</v>
      </c>
      <c r="E422" t="inlineStr">
        <is>
          <t>CashAndCashEquivalentsAtCarryingValue</t>
        </is>
      </c>
      <c r="F422" t="inlineStr">
        <is>
          <t>10-Q</t>
        </is>
      </c>
      <c r="G422" t="inlineStr">
        <is>
          <t>2021-10-27</t>
        </is>
      </c>
      <c r="H422" t="inlineStr">
        <is>
          <t>2021-10-27</t>
        </is>
      </c>
      <c r="I422" t="inlineStr">
        <is>
          <t>2021-09-25</t>
        </is>
      </c>
      <c r="J422" t="inlineStr">
        <is>
          <t>USD</t>
        </is>
      </c>
      <c r="K422" t="inlineStr">
        <is>
          <t>財報直接申報值</t>
        </is>
      </c>
    </row>
    <row r="423">
      <c r="A423" t="inlineStr">
        <is>
          <t>現金及約當現金</t>
        </is>
      </c>
      <c r="B423" t="inlineStr">
        <is>
          <t>Cash &amp; Equivalents</t>
        </is>
      </c>
      <c r="C423" t="inlineStr">
        <is>
          <t>FY2021 Q4</t>
        </is>
      </c>
      <c r="D423" t="n">
        <v>2535000000</v>
      </c>
      <c r="E423" t="inlineStr">
        <is>
          <t>CashAndCashEquivalentsAtCarryingValue</t>
        </is>
      </c>
      <c r="F423" t="inlineStr">
        <is>
          <t>10-K</t>
        </is>
      </c>
      <c r="G423" t="inlineStr">
        <is>
          <t>2022-02-03</t>
        </is>
      </c>
      <c r="H423" t="inlineStr">
        <is>
          <t>2023-02-27</t>
        </is>
      </c>
      <c r="I423" t="inlineStr">
        <is>
          <t>2021-12-25</t>
        </is>
      </c>
      <c r="J423" t="inlineStr">
        <is>
          <t>USD</t>
        </is>
      </c>
      <c r="K423" t="inlineStr">
        <is>
          <t>財報直接申報值</t>
        </is>
      </c>
    </row>
    <row r="424">
      <c r="A424" t="inlineStr">
        <is>
          <t>現金及約當現金</t>
        </is>
      </c>
      <c r="B424" t="inlineStr">
        <is>
          <t>Cash &amp; Equivalents</t>
        </is>
      </c>
      <c r="C424" t="inlineStr">
        <is>
          <t>FY2022 Q1</t>
        </is>
      </c>
      <c r="D424" t="n">
        <v>4740000000</v>
      </c>
      <c r="E424" t="inlineStr">
        <is>
          <t>CashAndCashEquivalentsAtCarryingValue</t>
        </is>
      </c>
      <c r="F424" t="inlineStr">
        <is>
          <t>10-Q</t>
        </is>
      </c>
      <c r="G424" t="inlineStr">
        <is>
          <t>2022-05-04</t>
        </is>
      </c>
      <c r="H424" t="inlineStr">
        <is>
          <t>2022-05-04</t>
        </is>
      </c>
      <c r="I424" t="inlineStr">
        <is>
          <t>2022-03-26</t>
        </is>
      </c>
      <c r="J424" t="inlineStr">
        <is>
          <t>USD</t>
        </is>
      </c>
      <c r="K424" t="inlineStr">
        <is>
          <t>財報直接申報值</t>
        </is>
      </c>
    </row>
    <row r="425">
      <c r="A425" t="inlineStr">
        <is>
          <t>現金及約當現金</t>
        </is>
      </c>
      <c r="B425" t="inlineStr">
        <is>
          <t>Cash &amp; Equivalents</t>
        </is>
      </c>
      <c r="C425" t="inlineStr">
        <is>
          <t>FY2022 Q2</t>
        </is>
      </c>
      <c r="D425" t="n">
        <v>4964000000</v>
      </c>
      <c r="E425" t="inlineStr">
        <is>
          <t>CashAndCashEquivalentsAtCarryingValue</t>
        </is>
      </c>
      <c r="F425" t="inlineStr">
        <is>
          <t>10-Q</t>
        </is>
      </c>
      <c r="G425" t="inlineStr">
        <is>
          <t>2022-08-03</t>
        </is>
      </c>
      <c r="H425" t="inlineStr">
        <is>
          <t>2022-08-03</t>
        </is>
      </c>
      <c r="I425" t="inlineStr">
        <is>
          <t>2022-06-25</t>
        </is>
      </c>
      <c r="J425" t="inlineStr">
        <is>
          <t>USD</t>
        </is>
      </c>
      <c r="K425" t="inlineStr">
        <is>
          <t>財報直接申報值</t>
        </is>
      </c>
    </row>
    <row r="426">
      <c r="A426" t="inlineStr">
        <is>
          <t>現金及約當現金</t>
        </is>
      </c>
      <c r="B426" t="inlineStr">
        <is>
          <t>Cash &amp; Equivalents</t>
        </is>
      </c>
      <c r="C426" t="inlineStr">
        <is>
          <t>FY2022 Q3</t>
        </is>
      </c>
      <c r="D426" t="n">
        <v>3398000000</v>
      </c>
      <c r="E426" t="inlineStr">
        <is>
          <t>CashAndCashEquivalentsAtCarryingValue</t>
        </is>
      </c>
      <c r="F426" t="inlineStr">
        <is>
          <t>10-Q</t>
        </is>
      </c>
      <c r="G426" t="inlineStr">
        <is>
          <t>2022-11-02</t>
        </is>
      </c>
      <c r="H426" t="inlineStr">
        <is>
          <t>2022-11-02</t>
        </is>
      </c>
      <c r="I426" t="inlineStr">
        <is>
          <t>2022-09-24</t>
        </is>
      </c>
      <c r="J426" t="inlineStr">
        <is>
          <t>USD</t>
        </is>
      </c>
      <c r="K426" t="inlineStr">
        <is>
          <t>財報直接申報值</t>
        </is>
      </c>
    </row>
    <row r="427">
      <c r="A427" t="inlineStr">
        <is>
          <t>現金及約當現金</t>
        </is>
      </c>
      <c r="B427" t="inlineStr">
        <is>
          <t>Cash &amp; Equivalents</t>
        </is>
      </c>
      <c r="C427" t="inlineStr">
        <is>
          <t>FY2022 Q4</t>
        </is>
      </c>
      <c r="D427" t="n">
        <v>4835000000</v>
      </c>
      <c r="E427" t="inlineStr">
        <is>
          <t>CashAndCashEquivalentsAtCarryingValue</t>
        </is>
      </c>
      <c r="F427" t="inlineStr">
        <is>
          <t>10-K</t>
        </is>
      </c>
      <c r="G427" t="inlineStr">
        <is>
          <t>2023-02-27</t>
        </is>
      </c>
      <c r="H427" t="inlineStr">
        <is>
          <t>2025-02-05</t>
        </is>
      </c>
      <c r="I427" t="inlineStr">
        <is>
          <t>2022-12-31</t>
        </is>
      </c>
      <c r="J427" t="inlineStr">
        <is>
          <t>USD</t>
        </is>
      </c>
      <c r="K427" t="inlineStr">
        <is>
          <t>財報直接申報值</t>
        </is>
      </c>
    </row>
    <row r="428">
      <c r="A428" t="inlineStr">
        <is>
          <t>現金及約當現金</t>
        </is>
      </c>
      <c r="B428" t="inlineStr">
        <is>
          <t>Cash &amp; Equivalents</t>
        </is>
      </c>
      <c r="C428" t="inlineStr">
        <is>
          <t>FY2023 Q1</t>
        </is>
      </c>
      <c r="D428" t="n">
        <v>3825000000</v>
      </c>
      <c r="E428" t="inlineStr">
        <is>
          <t>CashAndCashEquivalentsAtCarryingValue</t>
        </is>
      </c>
      <c r="F428" t="inlineStr">
        <is>
          <t>10-Q</t>
        </is>
      </c>
      <c r="G428" t="inlineStr">
        <is>
          <t>2023-05-03</t>
        </is>
      </c>
      <c r="H428" t="inlineStr">
        <is>
          <t>2023-05-03</t>
        </is>
      </c>
      <c r="I428" t="inlineStr">
        <is>
          <t>2023-04-01</t>
        </is>
      </c>
      <c r="J428" t="inlineStr">
        <is>
          <t>USD</t>
        </is>
      </c>
      <c r="K428" t="inlineStr">
        <is>
          <t>財報直接申報值</t>
        </is>
      </c>
    </row>
    <row r="429">
      <c r="A429" t="inlineStr">
        <is>
          <t>現金及約當現金</t>
        </is>
      </c>
      <c r="B429" t="inlineStr">
        <is>
          <t>Cash &amp; Equivalents</t>
        </is>
      </c>
      <c r="C429" t="inlineStr">
        <is>
          <t>FY2023 Q2</t>
        </is>
      </c>
      <c r="D429" t="n">
        <v>3841000000</v>
      </c>
      <c r="E429" t="inlineStr">
        <is>
          <t>CashAndCashEquivalentsAtCarryingValue</t>
        </is>
      </c>
      <c r="F429" t="inlineStr">
        <is>
          <t>10-Q</t>
        </is>
      </c>
      <c r="G429" t="inlineStr">
        <is>
          <t>2023-08-02</t>
        </is>
      </c>
      <c r="H429" t="inlineStr">
        <is>
          <t>2023-08-02</t>
        </is>
      </c>
      <c r="I429" t="inlineStr">
        <is>
          <t>2023-07-01</t>
        </is>
      </c>
      <c r="J429" t="inlineStr">
        <is>
          <t>USD</t>
        </is>
      </c>
      <c r="K429" t="inlineStr">
        <is>
          <t>財報直接申報值</t>
        </is>
      </c>
    </row>
    <row r="430">
      <c r="A430" t="inlineStr">
        <is>
          <t>現金及約當現金</t>
        </is>
      </c>
      <c r="B430" t="inlineStr">
        <is>
          <t>Cash &amp; Equivalents</t>
        </is>
      </c>
      <c r="C430" t="inlineStr">
        <is>
          <t>FY2023 Q3</t>
        </is>
      </c>
      <c r="D430" t="n">
        <v>3561000000</v>
      </c>
      <c r="E430" t="inlineStr">
        <is>
          <t>CashAndCashEquivalentsAtCarryingValue</t>
        </is>
      </c>
      <c r="F430" t="inlineStr">
        <is>
          <t>10-Q</t>
        </is>
      </c>
      <c r="G430" t="inlineStr">
        <is>
          <t>2023-11-01</t>
        </is>
      </c>
      <c r="H430" t="inlineStr">
        <is>
          <t>2023-11-01</t>
        </is>
      </c>
      <c r="I430" t="inlineStr">
        <is>
          <t>2023-09-30</t>
        </is>
      </c>
      <c r="J430" t="inlineStr">
        <is>
          <t>USD</t>
        </is>
      </c>
      <c r="K430" t="inlineStr">
        <is>
          <t>財報直接申報值</t>
        </is>
      </c>
    </row>
    <row r="431">
      <c r="A431" t="inlineStr">
        <is>
          <t>現金及約當現金</t>
        </is>
      </c>
      <c r="B431" t="inlineStr">
        <is>
          <t>Cash &amp; Equivalents</t>
        </is>
      </c>
      <c r="C431" t="inlineStr">
        <is>
          <t>FY2023 Q4</t>
        </is>
      </c>
      <c r="D431" t="n">
        <v>3933000000</v>
      </c>
      <c r="E431" t="inlineStr">
        <is>
          <t>CashAndCashEquivalentsAtCarryingValue</t>
        </is>
      </c>
      <c r="F431" t="inlineStr">
        <is>
          <t>10-K</t>
        </is>
      </c>
      <c r="G431" t="inlineStr">
        <is>
          <t>2024-01-31</t>
        </is>
      </c>
      <c r="H431" t="inlineStr">
        <is>
          <t>2026-02-04</t>
        </is>
      </c>
      <c r="I431" t="inlineStr">
        <is>
          <t>2023-12-30</t>
        </is>
      </c>
      <c r="J431" t="inlineStr">
        <is>
          <t>USD</t>
        </is>
      </c>
      <c r="K431" t="inlineStr">
        <is>
          <t>財報直接申報值</t>
        </is>
      </c>
    </row>
    <row r="432">
      <c r="A432" t="inlineStr">
        <is>
          <t>現金及約當現金</t>
        </is>
      </c>
      <c r="B432" t="inlineStr">
        <is>
          <t>Cash &amp; Equivalents</t>
        </is>
      </c>
      <c r="C432" t="inlineStr">
        <is>
          <t>FY2024 Q1</t>
        </is>
      </c>
      <c r="D432" t="n">
        <v>4190000000</v>
      </c>
      <c r="E432" t="inlineStr">
        <is>
          <t>CashAndCashEquivalentsAtCarryingValue</t>
        </is>
      </c>
      <c r="F432" t="inlineStr">
        <is>
          <t>10-Q</t>
        </is>
      </c>
      <c r="G432" t="inlineStr">
        <is>
          <t>2024-05-01</t>
        </is>
      </c>
      <c r="H432" t="inlineStr">
        <is>
          <t>2024-05-01</t>
        </is>
      </c>
      <c r="I432" t="inlineStr">
        <is>
          <t>2024-03-30</t>
        </is>
      </c>
      <c r="J432" t="inlineStr">
        <is>
          <t>USD</t>
        </is>
      </c>
      <c r="K432" t="inlineStr">
        <is>
          <t>財報直接申報值</t>
        </is>
      </c>
    </row>
    <row r="433">
      <c r="A433" t="inlineStr">
        <is>
          <t>現金及約當現金</t>
        </is>
      </c>
      <c r="B433" t="inlineStr">
        <is>
          <t>Cash &amp; Equivalents</t>
        </is>
      </c>
      <c r="C433" t="inlineStr">
        <is>
          <t>FY2024 Q2</t>
        </is>
      </c>
      <c r="D433" t="n">
        <v>4113000000</v>
      </c>
      <c r="E433" t="inlineStr">
        <is>
          <t>CashAndCashEquivalentsAtCarryingValue</t>
        </is>
      </c>
      <c r="F433" t="inlineStr">
        <is>
          <t>10-Q</t>
        </is>
      </c>
      <c r="G433" t="inlineStr">
        <is>
          <t>2024-07-31</t>
        </is>
      </c>
      <c r="H433" t="inlineStr">
        <is>
          <t>2024-07-31</t>
        </is>
      </c>
      <c r="I433" t="inlineStr">
        <is>
          <t>2024-06-29</t>
        </is>
      </c>
      <c r="J433" t="inlineStr">
        <is>
          <t>USD</t>
        </is>
      </c>
      <c r="K433" t="inlineStr">
        <is>
          <t>財報直接申報值</t>
        </is>
      </c>
    </row>
    <row r="434">
      <c r="A434" t="inlineStr">
        <is>
          <t>現金及約當現金</t>
        </is>
      </c>
      <c r="B434" t="inlineStr">
        <is>
          <t>Cash &amp; Equivalents</t>
        </is>
      </c>
      <c r="C434" t="inlineStr">
        <is>
          <t>FY2024 Q3</t>
        </is>
      </c>
      <c r="D434" t="n">
        <v>3897000000</v>
      </c>
      <c r="E434" t="inlineStr">
        <is>
          <t>CashAndCashEquivalentsAtCarryingValue</t>
        </is>
      </c>
      <c r="F434" t="inlineStr">
        <is>
          <t>10-Q</t>
        </is>
      </c>
      <c r="G434" t="inlineStr">
        <is>
          <t>2024-10-30</t>
        </is>
      </c>
      <c r="H434" t="inlineStr">
        <is>
          <t>2024-10-30</t>
        </is>
      </c>
      <c r="I434" t="inlineStr">
        <is>
          <t>2024-09-28</t>
        </is>
      </c>
      <c r="J434" t="inlineStr">
        <is>
          <t>USD</t>
        </is>
      </c>
      <c r="K434" t="inlineStr">
        <is>
          <t>財報直接申報值</t>
        </is>
      </c>
    </row>
    <row r="435">
      <c r="A435" t="inlineStr">
        <is>
          <t>現金及約當現金</t>
        </is>
      </c>
      <c r="B435" t="inlineStr">
        <is>
          <t>Cash &amp; Equivalents</t>
        </is>
      </c>
      <c r="C435" t="inlineStr">
        <is>
          <t>FY2024 Q4</t>
        </is>
      </c>
      <c r="D435" t="n">
        <v>3787000000</v>
      </c>
      <c r="E435" t="inlineStr">
        <is>
          <t>CashAndCashEquivalentsAtCarryingValue</t>
        </is>
      </c>
      <c r="F435" t="inlineStr">
        <is>
          <t>10-K</t>
        </is>
      </c>
      <c r="G435" t="inlineStr">
        <is>
          <t>2025-02-05</t>
        </is>
      </c>
      <c r="H435" t="inlineStr">
        <is>
          <t>2026-02-04</t>
        </is>
      </c>
      <c r="I435" t="inlineStr">
        <is>
          <t>2024-12-28</t>
        </is>
      </c>
      <c r="J435" t="inlineStr">
        <is>
          <t>USD</t>
        </is>
      </c>
      <c r="K435" t="inlineStr">
        <is>
          <t>財報直接申報值</t>
        </is>
      </c>
    </row>
    <row r="436">
      <c r="A436" t="inlineStr">
        <is>
          <t>現金及約當現金</t>
        </is>
      </c>
      <c r="B436" t="inlineStr">
        <is>
          <t>Cash &amp; Equivalents</t>
        </is>
      </c>
      <c r="C436" t="inlineStr">
        <is>
          <t>FY2025 Q1</t>
        </is>
      </c>
      <c r="D436" t="n">
        <v>6049000000</v>
      </c>
      <c r="E436" t="inlineStr">
        <is>
          <t>CashAndCashEquivalentsAtCarryingValue</t>
        </is>
      </c>
      <c r="F436" t="inlineStr">
        <is>
          <t>10-Q</t>
        </is>
      </c>
      <c r="G436" t="inlineStr">
        <is>
          <t>2025-05-07</t>
        </is>
      </c>
      <c r="H436" t="inlineStr">
        <is>
          <t>2025-05-07</t>
        </is>
      </c>
      <c r="I436" t="inlineStr">
        <is>
          <t>2025-03-29</t>
        </is>
      </c>
      <c r="J436" t="inlineStr">
        <is>
          <t>USD</t>
        </is>
      </c>
      <c r="K436" t="inlineStr">
        <is>
          <t>財報直接申報值</t>
        </is>
      </c>
    </row>
    <row r="437">
      <c r="A437" t="inlineStr">
        <is>
          <t>現金及約當現金</t>
        </is>
      </c>
      <c r="B437" t="inlineStr">
        <is>
          <t>Cash &amp; Equivalents</t>
        </is>
      </c>
      <c r="C437" t="inlineStr">
        <is>
          <t>FY2025 Q2</t>
        </is>
      </c>
      <c r="D437" t="n">
        <v>4442000000</v>
      </c>
      <c r="E437" t="inlineStr">
        <is>
          <t>CashAndCashEquivalentsAtCarryingValue</t>
        </is>
      </c>
      <c r="F437" t="inlineStr">
        <is>
          <t>10-Q</t>
        </is>
      </c>
      <c r="G437" t="inlineStr">
        <is>
          <t>2025-08-06</t>
        </is>
      </c>
      <c r="H437" t="inlineStr">
        <is>
          <t>2025-08-06</t>
        </is>
      </c>
      <c r="I437" t="inlineStr">
        <is>
          <t>2025-06-28</t>
        </is>
      </c>
      <c r="J437" t="inlineStr">
        <is>
          <t>USD</t>
        </is>
      </c>
      <c r="K437" t="inlineStr">
        <is>
          <t>財報直接申報值</t>
        </is>
      </c>
    </row>
    <row r="438">
      <c r="A438" t="inlineStr">
        <is>
          <t>現金及約當現金</t>
        </is>
      </c>
      <c r="B438" t="inlineStr">
        <is>
          <t>Cash &amp; Equivalents</t>
        </is>
      </c>
      <c r="C438" t="inlineStr">
        <is>
          <t>FY2025 Q3</t>
        </is>
      </c>
      <c r="D438" t="n">
        <v>4808000000</v>
      </c>
      <c r="E438" t="inlineStr">
        <is>
          <t>CashAndCashEquivalentsAtCarryingValue</t>
        </is>
      </c>
      <c r="F438" t="inlineStr">
        <is>
          <t>10-Q</t>
        </is>
      </c>
      <c r="G438" t="inlineStr">
        <is>
          <t>2025-11-05</t>
        </is>
      </c>
      <c r="H438" t="inlineStr">
        <is>
          <t>2025-11-05</t>
        </is>
      </c>
      <c r="I438" t="inlineStr">
        <is>
          <t>2025-09-27</t>
        </is>
      </c>
      <c r="J438" t="inlineStr">
        <is>
          <t>USD</t>
        </is>
      </c>
      <c r="K438" t="inlineStr">
        <is>
          <t>財報直接申報值</t>
        </is>
      </c>
    </row>
    <row r="439">
      <c r="A439" t="inlineStr">
        <is>
          <t>現金及約當現金</t>
        </is>
      </c>
      <c r="B439" t="inlineStr">
        <is>
          <t>Cash &amp; Equivalents</t>
        </is>
      </c>
      <c r="C439" t="inlineStr">
        <is>
          <t>FY2025 Q4</t>
        </is>
      </c>
      <c r="D439" t="n">
        <v>5539000000</v>
      </c>
      <c r="E439" t="inlineStr">
        <is>
          <t>CashAndCashEquivalentsAtCarryingValue</t>
        </is>
      </c>
      <c r="F439" t="inlineStr">
        <is>
          <t>10-Q</t>
        </is>
      </c>
      <c r="G439" t="inlineStr">
        <is>
          <t>2026-02-04</t>
        </is>
      </c>
      <c r="H439" t="inlineStr">
        <is>
          <t>2026-08-05</t>
        </is>
      </c>
      <c r="I439" t="inlineStr">
        <is>
          <t>2025-12-27</t>
        </is>
      </c>
      <c r="J439" t="inlineStr">
        <is>
          <t>USD</t>
        </is>
      </c>
      <c r="K439" t="inlineStr">
        <is>
          <t>財報直接申報值</t>
        </is>
      </c>
    </row>
    <row r="440">
      <c r="A440" t="inlineStr">
        <is>
          <t>現金及約當現金</t>
        </is>
      </c>
      <c r="B440" t="inlineStr">
        <is>
          <t>Cash &amp; Equivalents</t>
        </is>
      </c>
      <c r="C440" t="inlineStr">
        <is>
          <t>FY2026 Q1</t>
        </is>
      </c>
      <c r="D440" t="n">
        <v>5585000000</v>
      </c>
      <c r="E440" t="inlineStr">
        <is>
          <t>CashAndCashEquivalentsAtCarryingValue</t>
        </is>
      </c>
      <c r="F440" t="inlineStr">
        <is>
          <t>10-Q</t>
        </is>
      </c>
      <c r="G440" t="inlineStr">
        <is>
          <t>2026-05-06</t>
        </is>
      </c>
      <c r="H440" t="inlineStr">
        <is>
          <t>2026-05-06</t>
        </is>
      </c>
      <c r="I440" t="inlineStr">
        <is>
          <t>2026-03-28</t>
        </is>
      </c>
      <c r="J440" t="inlineStr">
        <is>
          <t>USD</t>
        </is>
      </c>
      <c r="K440" t="inlineStr">
        <is>
          <t>財報直接申報值</t>
        </is>
      </c>
    </row>
    <row r="441">
      <c r="A441" t="inlineStr">
        <is>
          <t>現金及約當現金</t>
        </is>
      </c>
      <c r="B441" t="inlineStr">
        <is>
          <t>Cash &amp; Equivalents</t>
        </is>
      </c>
      <c r="C441" t="inlineStr">
        <is>
          <t>FY2026 Q2</t>
        </is>
      </c>
      <c r="D441" t="n">
        <v>5086000000</v>
      </c>
      <c r="E441" t="inlineStr">
        <is>
          <t>CashAndCashEquivalentsAtCarryingValue</t>
        </is>
      </c>
      <c r="F441" t="inlineStr">
        <is>
          <t>10-Q</t>
        </is>
      </c>
      <c r="G441" t="inlineStr">
        <is>
          <t>2026-08-05</t>
        </is>
      </c>
      <c r="H441" t="inlineStr">
        <is>
          <t>2026-08-05</t>
        </is>
      </c>
      <c r="I441" t="inlineStr">
        <is>
          <t>2026-06-27</t>
        </is>
      </c>
      <c r="J441" t="inlineStr">
        <is>
          <t>USD</t>
        </is>
      </c>
      <c r="K441" t="inlineStr">
        <is>
          <t>財報直接申報值</t>
        </is>
      </c>
    </row>
    <row r="442">
      <c r="A442" t="inlineStr">
        <is>
          <t>短期投資</t>
        </is>
      </c>
      <c r="B442" t="inlineStr">
        <is>
          <t>Short-Term Investments</t>
        </is>
      </c>
      <c r="C442" t="inlineStr">
        <is>
          <t>FY2021 Q1</t>
        </is>
      </c>
      <c r="D442" t="n">
        <v>1353000000</v>
      </c>
      <c r="E442" t="inlineStr">
        <is>
          <t>ShortTermInvestments</t>
        </is>
      </c>
      <c r="F442" t="inlineStr">
        <is>
          <t>10-Q</t>
        </is>
      </c>
      <c r="G442" t="inlineStr">
        <is>
          <t>2021-04-28</t>
        </is>
      </c>
      <c r="H442" t="inlineStr">
        <is>
          <t>2021-04-28</t>
        </is>
      </c>
      <c r="I442" t="inlineStr">
        <is>
          <t>2021-03-27</t>
        </is>
      </c>
      <c r="J442" t="inlineStr">
        <is>
          <t>USD</t>
        </is>
      </c>
      <c r="K442" t="inlineStr">
        <is>
          <t>財報直接申報值</t>
        </is>
      </c>
    </row>
    <row r="443">
      <c r="A443" t="inlineStr">
        <is>
          <t>短期投資</t>
        </is>
      </c>
      <c r="B443" t="inlineStr">
        <is>
          <t>Short-Term Investments</t>
        </is>
      </c>
      <c r="C443" t="inlineStr">
        <is>
          <t>FY2021 Q2</t>
        </is>
      </c>
      <c r="D443" t="n">
        <v>1170000000</v>
      </c>
      <c r="E443" t="inlineStr">
        <is>
          <t>ShortTermInvestments</t>
        </is>
      </c>
      <c r="F443" t="inlineStr">
        <is>
          <t>10-Q</t>
        </is>
      </c>
      <c r="G443" t="inlineStr">
        <is>
          <t>2021-07-28</t>
        </is>
      </c>
      <c r="H443" t="inlineStr">
        <is>
          <t>2021-07-28</t>
        </is>
      </c>
      <c r="I443" t="inlineStr">
        <is>
          <t>2021-06-26</t>
        </is>
      </c>
      <c r="J443" t="inlineStr">
        <is>
          <t>USD</t>
        </is>
      </c>
      <c r="K443" t="inlineStr">
        <is>
          <t>財報直接申報值</t>
        </is>
      </c>
    </row>
    <row r="444">
      <c r="A444" t="inlineStr">
        <is>
          <t>短期投資</t>
        </is>
      </c>
      <c r="B444" t="inlineStr">
        <is>
          <t>Short-Term Investments</t>
        </is>
      </c>
      <c r="C444" t="inlineStr">
        <is>
          <t>FY2021 Q3</t>
        </is>
      </c>
      <c r="D444" t="n">
        <v>1168000000</v>
      </c>
      <c r="E444" t="inlineStr">
        <is>
          <t>ShortTermInvestments</t>
        </is>
      </c>
      <c r="F444" t="inlineStr">
        <is>
          <t>10-Q</t>
        </is>
      </c>
      <c r="G444" t="inlineStr">
        <is>
          <t>2021-10-27</t>
        </is>
      </c>
      <c r="H444" t="inlineStr">
        <is>
          <t>2021-10-27</t>
        </is>
      </c>
      <c r="I444" t="inlineStr">
        <is>
          <t>2021-09-25</t>
        </is>
      </c>
      <c r="J444" t="inlineStr">
        <is>
          <t>USD</t>
        </is>
      </c>
      <c r="K444" t="inlineStr">
        <is>
          <t>財報直接申報值</t>
        </is>
      </c>
    </row>
    <row r="445">
      <c r="A445" t="inlineStr">
        <is>
          <t>短期投資</t>
        </is>
      </c>
      <c r="B445" t="inlineStr">
        <is>
          <t>Short-Term Investments</t>
        </is>
      </c>
      <c r="C445" t="inlineStr">
        <is>
          <t>FY2021 Q4</t>
        </is>
      </c>
      <c r="D445" t="n">
        <v>1073000000</v>
      </c>
      <c r="E445" t="inlineStr">
        <is>
          <t>ShortTermInvestments</t>
        </is>
      </c>
      <c r="F445" t="inlineStr">
        <is>
          <t>10-K</t>
        </is>
      </c>
      <c r="G445" t="inlineStr">
        <is>
          <t>2022-02-03</t>
        </is>
      </c>
      <c r="H445" t="inlineStr">
        <is>
          <t>2023-02-27</t>
        </is>
      </c>
      <c r="I445" t="inlineStr">
        <is>
          <t>2021-12-25</t>
        </is>
      </c>
      <c r="J445" t="inlineStr">
        <is>
          <t>USD</t>
        </is>
      </c>
      <c r="K445" t="inlineStr">
        <is>
          <t>財報直接申報值</t>
        </is>
      </c>
    </row>
    <row r="446">
      <c r="A446" t="inlineStr">
        <is>
          <t>短期投資</t>
        </is>
      </c>
      <c r="B446" t="inlineStr">
        <is>
          <t>Short-Term Investments</t>
        </is>
      </c>
      <c r="C446" t="inlineStr">
        <is>
          <t>FY2022 Q1</t>
        </is>
      </c>
      <c r="D446" t="n">
        <v>1792000000</v>
      </c>
      <c r="E446" t="inlineStr">
        <is>
          <t>ShortTermInvestments</t>
        </is>
      </c>
      <c r="F446" t="inlineStr">
        <is>
          <t>10-Q</t>
        </is>
      </c>
      <c r="G446" t="inlineStr">
        <is>
          <t>2022-05-04</t>
        </is>
      </c>
      <c r="H446" t="inlineStr">
        <is>
          <t>2022-05-04</t>
        </is>
      </c>
      <c r="I446" t="inlineStr">
        <is>
          <t>2022-03-26</t>
        </is>
      </c>
      <c r="J446" t="inlineStr">
        <is>
          <t>USD</t>
        </is>
      </c>
      <c r="K446" t="inlineStr">
        <is>
          <t>財報直接申報值</t>
        </is>
      </c>
    </row>
    <row r="447">
      <c r="A447" t="inlineStr">
        <is>
          <t>短期投資</t>
        </is>
      </c>
      <c r="B447" t="inlineStr">
        <is>
          <t>Short-Term Investments</t>
        </is>
      </c>
      <c r="C447" t="inlineStr">
        <is>
          <t>FY2022 Q2</t>
        </is>
      </c>
      <c r="D447" t="n">
        <v>1028000000</v>
      </c>
      <c r="E447" t="inlineStr">
        <is>
          <t>ShortTermInvestments</t>
        </is>
      </c>
      <c r="F447" t="inlineStr">
        <is>
          <t>10-Q</t>
        </is>
      </c>
      <c r="G447" t="inlineStr">
        <is>
          <t>2022-08-03</t>
        </is>
      </c>
      <c r="H447" t="inlineStr">
        <is>
          <t>2022-08-03</t>
        </is>
      </c>
      <c r="I447" t="inlineStr">
        <is>
          <t>2022-06-25</t>
        </is>
      </c>
      <c r="J447" t="inlineStr">
        <is>
          <t>USD</t>
        </is>
      </c>
      <c r="K447" t="inlineStr">
        <is>
          <t>財報直接申報值</t>
        </is>
      </c>
    </row>
    <row r="448">
      <c r="A448" t="inlineStr">
        <is>
          <t>短期投資</t>
        </is>
      </c>
      <c r="B448" t="inlineStr">
        <is>
          <t>Short-Term Investments</t>
        </is>
      </c>
      <c r="C448" t="inlineStr">
        <is>
          <t>FY2022 Q3</t>
        </is>
      </c>
      <c r="D448" t="n">
        <v>2193000000</v>
      </c>
      <c r="E448" t="inlineStr">
        <is>
          <t>ShortTermInvestments</t>
        </is>
      </c>
      <c r="F448" t="inlineStr">
        <is>
          <t>10-Q</t>
        </is>
      </c>
      <c r="G448" t="inlineStr">
        <is>
          <t>2022-11-02</t>
        </is>
      </c>
      <c r="H448" t="inlineStr">
        <is>
          <t>2022-11-02</t>
        </is>
      </c>
      <c r="I448" t="inlineStr">
        <is>
          <t>2022-09-24</t>
        </is>
      </c>
      <c r="J448" t="inlineStr">
        <is>
          <t>USD</t>
        </is>
      </c>
      <c r="K448" t="inlineStr">
        <is>
          <t>財報直接申報值</t>
        </is>
      </c>
    </row>
    <row r="449">
      <c r="A449" t="inlineStr">
        <is>
          <t>短期投資</t>
        </is>
      </c>
      <c r="B449" t="inlineStr">
        <is>
          <t>Short-Term Investments</t>
        </is>
      </c>
      <c r="C449" t="inlineStr">
        <is>
          <t>FY2022 Q4</t>
        </is>
      </c>
      <c r="D449" t="n">
        <v>1020000000</v>
      </c>
      <c r="E449" t="inlineStr">
        <is>
          <t>ShortTermInvestments</t>
        </is>
      </c>
      <c r="F449" t="inlineStr">
        <is>
          <t>10-K</t>
        </is>
      </c>
      <c r="G449" t="inlineStr">
        <is>
          <t>2023-02-27</t>
        </is>
      </c>
      <c r="H449" t="inlineStr">
        <is>
          <t>2024-01-31</t>
        </is>
      </c>
      <c r="I449" t="inlineStr">
        <is>
          <t>2022-12-31</t>
        </is>
      </c>
      <c r="J449" t="inlineStr">
        <is>
          <t>USD</t>
        </is>
      </c>
      <c r="K449" t="inlineStr">
        <is>
          <t>財報直接申報值</t>
        </is>
      </c>
    </row>
    <row r="450">
      <c r="A450" t="inlineStr">
        <is>
          <t>短期投資</t>
        </is>
      </c>
      <c r="B450" t="inlineStr">
        <is>
          <t>Short-Term Investments</t>
        </is>
      </c>
      <c r="C450" t="inlineStr">
        <is>
          <t>FY2023 Q1</t>
        </is>
      </c>
      <c r="D450" t="n">
        <v>2114000000</v>
      </c>
      <c r="E450" t="inlineStr">
        <is>
          <t>ShortTermInvestments</t>
        </is>
      </c>
      <c r="F450" t="inlineStr">
        <is>
          <t>10-Q</t>
        </is>
      </c>
      <c r="G450" t="inlineStr">
        <is>
          <t>2023-05-03</t>
        </is>
      </c>
      <c r="H450" t="inlineStr">
        <is>
          <t>2023-05-03</t>
        </is>
      </c>
      <c r="I450" t="inlineStr">
        <is>
          <t>2023-04-01</t>
        </is>
      </c>
      <c r="J450" t="inlineStr">
        <is>
          <t>USD</t>
        </is>
      </c>
      <c r="K450" t="inlineStr">
        <is>
          <t>財報直接申報值</t>
        </is>
      </c>
    </row>
    <row r="451">
      <c r="A451" t="inlineStr">
        <is>
          <t>短期投資</t>
        </is>
      </c>
      <c r="B451" t="inlineStr">
        <is>
          <t>Short-Term Investments</t>
        </is>
      </c>
      <c r="C451" t="inlineStr">
        <is>
          <t>FY2023 Q2</t>
        </is>
      </c>
      <c r="D451" t="n">
        <v>2444000000</v>
      </c>
      <c r="E451" t="inlineStr">
        <is>
          <t>ShortTermInvestments</t>
        </is>
      </c>
      <c r="F451" t="inlineStr">
        <is>
          <t>10-Q</t>
        </is>
      </c>
      <c r="G451" t="inlineStr">
        <is>
          <t>2023-08-02</t>
        </is>
      </c>
      <c r="H451" t="inlineStr">
        <is>
          <t>2023-08-02</t>
        </is>
      </c>
      <c r="I451" t="inlineStr">
        <is>
          <t>2023-07-01</t>
        </is>
      </c>
      <c r="J451" t="inlineStr">
        <is>
          <t>USD</t>
        </is>
      </c>
      <c r="K451" t="inlineStr">
        <is>
          <t>財報直接申報值</t>
        </is>
      </c>
    </row>
    <row r="452">
      <c r="A452" t="inlineStr">
        <is>
          <t>短期投資</t>
        </is>
      </c>
      <c r="B452" t="inlineStr">
        <is>
          <t>Short-Term Investments</t>
        </is>
      </c>
      <c r="C452" t="inlineStr">
        <is>
          <t>FY2023 Q3</t>
        </is>
      </c>
      <c r="D452" t="n">
        <v>2224000000</v>
      </c>
      <c r="E452" t="inlineStr">
        <is>
          <t>ShortTermInvestments</t>
        </is>
      </c>
      <c r="F452" t="inlineStr">
        <is>
          <t>10-Q</t>
        </is>
      </c>
      <c r="G452" t="inlineStr">
        <is>
          <t>2023-11-01</t>
        </is>
      </c>
      <c r="H452" t="inlineStr">
        <is>
          <t>2023-11-01</t>
        </is>
      </c>
      <c r="I452" t="inlineStr">
        <is>
          <t>2023-09-30</t>
        </is>
      </c>
      <c r="J452" t="inlineStr">
        <is>
          <t>USD</t>
        </is>
      </c>
      <c r="K452" t="inlineStr">
        <is>
          <t>財報直接申報值</t>
        </is>
      </c>
    </row>
    <row r="453">
      <c r="A453" t="inlineStr">
        <is>
          <t>短期投資</t>
        </is>
      </c>
      <c r="B453" t="inlineStr">
        <is>
          <t>Short-Term Investments</t>
        </is>
      </c>
      <c r="C453" t="inlineStr">
        <is>
          <t>FY2023 Q4</t>
        </is>
      </c>
      <c r="D453" t="n">
        <v>1840000000</v>
      </c>
      <c r="E453" t="inlineStr">
        <is>
          <t>ShortTermInvestments</t>
        </is>
      </c>
      <c r="F453" t="inlineStr">
        <is>
          <t>10-K</t>
        </is>
      </c>
      <c r="G453" t="inlineStr">
        <is>
          <t>2024-01-31</t>
        </is>
      </c>
      <c r="H453" t="inlineStr">
        <is>
          <t>2025-02-05</t>
        </is>
      </c>
      <c r="I453" t="inlineStr">
        <is>
          <t>2023-12-30</t>
        </is>
      </c>
      <c r="J453" t="inlineStr">
        <is>
          <t>USD</t>
        </is>
      </c>
      <c r="K453" t="inlineStr">
        <is>
          <t>財報直接申報值</t>
        </is>
      </c>
    </row>
    <row r="454">
      <c r="A454" t="inlineStr">
        <is>
          <t>短期投資</t>
        </is>
      </c>
      <c r="B454" t="inlineStr">
        <is>
          <t>Short-Term Investments</t>
        </is>
      </c>
      <c r="C454" t="inlineStr">
        <is>
          <t>FY2024 Q1</t>
        </is>
      </c>
      <c r="D454" t="n">
        <v>1845000000</v>
      </c>
      <c r="E454" t="inlineStr">
        <is>
          <t>ShortTermInvestments</t>
        </is>
      </c>
      <c r="F454" t="inlineStr">
        <is>
          <t>10-Q</t>
        </is>
      </c>
      <c r="G454" t="inlineStr">
        <is>
          <t>2024-05-01</t>
        </is>
      </c>
      <c r="H454" t="inlineStr">
        <is>
          <t>2024-05-01</t>
        </is>
      </c>
      <c r="I454" t="inlineStr">
        <is>
          <t>2024-03-30</t>
        </is>
      </c>
      <c r="J454" t="inlineStr">
        <is>
          <t>USD</t>
        </is>
      </c>
      <c r="K454" t="inlineStr">
        <is>
          <t>財報直接申報值</t>
        </is>
      </c>
    </row>
    <row r="455">
      <c r="A455" t="inlineStr">
        <is>
          <t>短期投資</t>
        </is>
      </c>
      <c r="B455" t="inlineStr">
        <is>
          <t>Short-Term Investments</t>
        </is>
      </c>
      <c r="C455" t="inlineStr">
        <is>
          <t>FY2024 Q2</t>
        </is>
      </c>
      <c r="D455" t="n">
        <v>1227000000</v>
      </c>
      <c r="E455" t="inlineStr">
        <is>
          <t>ShortTermInvestments</t>
        </is>
      </c>
      <c r="F455" t="inlineStr">
        <is>
          <t>10-Q</t>
        </is>
      </c>
      <c r="G455" t="inlineStr">
        <is>
          <t>2024-07-31</t>
        </is>
      </c>
      <c r="H455" t="inlineStr">
        <is>
          <t>2024-07-31</t>
        </is>
      </c>
      <c r="I455" t="inlineStr">
        <is>
          <t>2024-06-29</t>
        </is>
      </c>
      <c r="J455" t="inlineStr">
        <is>
          <t>USD</t>
        </is>
      </c>
      <c r="K455" t="inlineStr">
        <is>
          <t>財報直接申報值</t>
        </is>
      </c>
    </row>
    <row r="456">
      <c r="A456" t="inlineStr">
        <is>
          <t>短期投資</t>
        </is>
      </c>
      <c r="B456" t="inlineStr">
        <is>
          <t>Short-Term Investments</t>
        </is>
      </c>
      <c r="C456" t="inlineStr">
        <is>
          <t>FY2024 Q3</t>
        </is>
      </c>
      <c r="D456" t="n">
        <v>647000000</v>
      </c>
      <c r="E456" t="inlineStr">
        <is>
          <t>ShortTermInvestments</t>
        </is>
      </c>
      <c r="F456" t="inlineStr">
        <is>
          <t>10-Q</t>
        </is>
      </c>
      <c r="G456" t="inlineStr">
        <is>
          <t>2024-10-30</t>
        </is>
      </c>
      <c r="H456" t="inlineStr">
        <is>
          <t>2024-10-30</t>
        </is>
      </c>
      <c r="I456" t="inlineStr">
        <is>
          <t>2024-09-28</t>
        </is>
      </c>
      <c r="J456" t="inlineStr">
        <is>
          <t>USD</t>
        </is>
      </c>
      <c r="K456" t="inlineStr">
        <is>
          <t>財報直接申報值</t>
        </is>
      </c>
    </row>
    <row r="457">
      <c r="A457" t="inlineStr">
        <is>
          <t>短期投資</t>
        </is>
      </c>
      <c r="B457" t="inlineStr">
        <is>
          <t>Short-Term Investments</t>
        </is>
      </c>
      <c r="C457" t="inlineStr">
        <is>
          <t>FY2024 Q4</t>
        </is>
      </c>
      <c r="D457" t="n">
        <v>1345000000</v>
      </c>
      <c r="E457" t="inlineStr">
        <is>
          <t>ShortTermInvestments</t>
        </is>
      </c>
      <c r="F457" t="inlineStr">
        <is>
          <t>10-K</t>
        </is>
      </c>
      <c r="G457" t="inlineStr">
        <is>
          <t>2025-02-05</t>
        </is>
      </c>
      <c r="H457" t="inlineStr">
        <is>
          <t>2026-02-04</t>
        </is>
      </c>
      <c r="I457" t="inlineStr">
        <is>
          <t>2024-12-28</t>
        </is>
      </c>
      <c r="J457" t="inlineStr">
        <is>
          <t>USD</t>
        </is>
      </c>
      <c r="K457" t="inlineStr">
        <is>
          <t>財報直接申報值</t>
        </is>
      </c>
    </row>
    <row r="458">
      <c r="A458" t="inlineStr">
        <is>
          <t>短期投資</t>
        </is>
      </c>
      <c r="B458" t="inlineStr">
        <is>
          <t>Short-Term Investments</t>
        </is>
      </c>
      <c r="C458" t="inlineStr">
        <is>
          <t>FY2025 Q1</t>
        </is>
      </c>
      <c r="D458" t="n">
        <v>1261000000</v>
      </c>
      <c r="E458" t="inlineStr">
        <is>
          <t>ShortTermInvestments</t>
        </is>
      </c>
      <c r="F458" t="inlineStr">
        <is>
          <t>10-Q</t>
        </is>
      </c>
      <c r="G458" t="inlineStr">
        <is>
          <t>2025-05-07</t>
        </is>
      </c>
      <c r="H458" t="inlineStr">
        <is>
          <t>2025-05-07</t>
        </is>
      </c>
      <c r="I458" t="inlineStr">
        <is>
          <t>2025-03-29</t>
        </is>
      </c>
      <c r="J458" t="inlineStr">
        <is>
          <t>USD</t>
        </is>
      </c>
      <c r="K458" t="inlineStr">
        <is>
          <t>財報直接申報值</t>
        </is>
      </c>
    </row>
    <row r="459">
      <c r="A459" t="inlineStr">
        <is>
          <t>短期投資</t>
        </is>
      </c>
      <c r="B459" t="inlineStr">
        <is>
          <t>Short-Term Investments</t>
        </is>
      </c>
      <c r="C459" t="inlineStr">
        <is>
          <t>FY2025 Q2</t>
        </is>
      </c>
      <c r="D459" t="n">
        <v>1425000000</v>
      </c>
      <c r="E459" t="inlineStr">
        <is>
          <t>ShortTermInvestments</t>
        </is>
      </c>
      <c r="F459" t="inlineStr">
        <is>
          <t>10-Q</t>
        </is>
      </c>
      <c r="G459" t="inlineStr">
        <is>
          <t>2025-08-06</t>
        </is>
      </c>
      <c r="H459" t="inlineStr">
        <is>
          <t>2025-08-06</t>
        </is>
      </c>
      <c r="I459" t="inlineStr">
        <is>
          <t>2025-06-28</t>
        </is>
      </c>
      <c r="J459" t="inlineStr">
        <is>
          <t>USD</t>
        </is>
      </c>
      <c r="K459" t="inlineStr">
        <is>
          <t>財報直接申報值</t>
        </is>
      </c>
    </row>
    <row r="460">
      <c r="A460" t="inlineStr">
        <is>
          <t>短期投資</t>
        </is>
      </c>
      <c r="B460" t="inlineStr">
        <is>
          <t>Short-Term Investments</t>
        </is>
      </c>
      <c r="C460" t="inlineStr">
        <is>
          <t>FY2025 Q3</t>
        </is>
      </c>
      <c r="D460" t="n">
        <v>2435000000</v>
      </c>
      <c r="E460" t="inlineStr">
        <is>
          <t>ShortTermInvestments</t>
        </is>
      </c>
      <c r="F460" t="inlineStr">
        <is>
          <t>10-Q</t>
        </is>
      </c>
      <c r="G460" t="inlineStr">
        <is>
          <t>2025-11-05</t>
        </is>
      </c>
      <c r="H460" t="inlineStr">
        <is>
          <t>2025-11-05</t>
        </is>
      </c>
      <c r="I460" t="inlineStr">
        <is>
          <t>2025-09-27</t>
        </is>
      </c>
      <c r="J460" t="inlineStr">
        <is>
          <t>USD</t>
        </is>
      </c>
      <c r="K460" t="inlineStr">
        <is>
          <t>財報直接申報值</t>
        </is>
      </c>
    </row>
    <row r="461">
      <c r="A461" t="inlineStr">
        <is>
          <t>短期投資</t>
        </is>
      </c>
      <c r="B461" t="inlineStr">
        <is>
          <t>Short-Term Investments</t>
        </is>
      </c>
      <c r="C461" t="inlineStr">
        <is>
          <t>FY2025 Q4</t>
        </is>
      </c>
      <c r="D461" t="n">
        <v>5013000000</v>
      </c>
      <c r="E461" t="inlineStr">
        <is>
          <t>ShortTermInvestments</t>
        </is>
      </c>
      <c r="F461" t="inlineStr">
        <is>
          <t>10-Q</t>
        </is>
      </c>
      <c r="G461" t="inlineStr">
        <is>
          <t>2026-02-04</t>
        </is>
      </c>
      <c r="H461" t="inlineStr">
        <is>
          <t>2026-08-05</t>
        </is>
      </c>
      <c r="I461" t="inlineStr">
        <is>
          <t>2025-12-27</t>
        </is>
      </c>
      <c r="J461" t="inlineStr">
        <is>
          <t>USD</t>
        </is>
      </c>
      <c r="K461" t="inlineStr">
        <is>
          <t>財報直接申報值</t>
        </is>
      </c>
    </row>
    <row r="462">
      <c r="A462" t="inlineStr">
        <is>
          <t>短期投資</t>
        </is>
      </c>
      <c r="B462" t="inlineStr">
        <is>
          <t>Short-Term Investments</t>
        </is>
      </c>
      <c r="C462" t="inlineStr">
        <is>
          <t>FY2026 Q1</t>
        </is>
      </c>
      <c r="D462" t="n">
        <v>6762000000</v>
      </c>
      <c r="E462" t="inlineStr">
        <is>
          <t>ShortTermInvestments</t>
        </is>
      </c>
      <c r="F462" t="inlineStr">
        <is>
          <t>10-Q</t>
        </is>
      </c>
      <c r="G462" t="inlineStr">
        <is>
          <t>2026-05-06</t>
        </is>
      </c>
      <c r="H462" t="inlineStr">
        <is>
          <t>2026-05-06</t>
        </is>
      </c>
      <c r="I462" t="inlineStr">
        <is>
          <t>2026-03-28</t>
        </is>
      </c>
      <c r="J462" t="inlineStr">
        <is>
          <t>USD</t>
        </is>
      </c>
      <c r="K462" t="inlineStr">
        <is>
          <t>財報直接申報值</t>
        </is>
      </c>
    </row>
    <row r="463">
      <c r="A463" t="inlineStr">
        <is>
          <t>短期投資</t>
        </is>
      </c>
      <c r="B463" t="inlineStr">
        <is>
          <t>Short-Term Investments</t>
        </is>
      </c>
      <c r="C463" t="inlineStr">
        <is>
          <t>FY2026 Q2</t>
        </is>
      </c>
      <c r="D463" t="n">
        <v>8025000000</v>
      </c>
      <c r="E463" t="inlineStr">
        <is>
          <t>ShortTermInvestments</t>
        </is>
      </c>
      <c r="F463" t="inlineStr">
        <is>
          <t>10-Q</t>
        </is>
      </c>
      <c r="G463" t="inlineStr">
        <is>
          <t>2026-08-05</t>
        </is>
      </c>
      <c r="H463" t="inlineStr">
        <is>
          <t>2026-08-05</t>
        </is>
      </c>
      <c r="I463" t="inlineStr">
        <is>
          <t>2026-06-27</t>
        </is>
      </c>
      <c r="J463" t="inlineStr">
        <is>
          <t>USD</t>
        </is>
      </c>
      <c r="K463" t="inlineStr">
        <is>
          <t>財報直接申報值</t>
        </is>
      </c>
    </row>
    <row r="464">
      <c r="A464" t="inlineStr">
        <is>
          <t>應收帳款淨額</t>
        </is>
      </c>
      <c r="B464" t="inlineStr">
        <is>
          <t>Accounts Receivable, Net</t>
        </is>
      </c>
      <c r="C464" t="inlineStr">
        <is>
          <t>FY2021 Q1</t>
        </is>
      </c>
      <c r="D464" t="n">
        <v>2178000000</v>
      </c>
      <c r="E464" t="inlineStr">
        <is>
          <t>AccountsReceivableNetCurrent</t>
        </is>
      </c>
      <c r="F464" t="inlineStr">
        <is>
          <t>10-Q</t>
        </is>
      </c>
      <c r="G464" t="inlineStr">
        <is>
          <t>2021-04-28</t>
        </is>
      </c>
      <c r="H464" t="inlineStr">
        <is>
          <t>2021-04-28</t>
        </is>
      </c>
      <c r="I464" t="inlineStr">
        <is>
          <t>2021-03-27</t>
        </is>
      </c>
      <c r="J464" t="inlineStr">
        <is>
          <t>USD</t>
        </is>
      </c>
      <c r="K464" t="inlineStr">
        <is>
          <t>財報直接申報值</t>
        </is>
      </c>
    </row>
    <row r="465">
      <c r="A465" t="inlineStr">
        <is>
          <t>應收帳款淨額</t>
        </is>
      </c>
      <c r="B465" t="inlineStr">
        <is>
          <t>Accounts Receivable, Net</t>
        </is>
      </c>
      <c r="C465" t="inlineStr">
        <is>
          <t>FY2021 Q2</t>
        </is>
      </c>
      <c r="D465" t="n">
        <v>2020000000</v>
      </c>
      <c r="E465" t="inlineStr">
        <is>
          <t>AccountsReceivableNetCurrent</t>
        </is>
      </c>
      <c r="F465" t="inlineStr">
        <is>
          <t>10-Q</t>
        </is>
      </c>
      <c r="G465" t="inlineStr">
        <is>
          <t>2021-07-28</t>
        </is>
      </c>
      <c r="H465" t="inlineStr">
        <is>
          <t>2021-07-28</t>
        </is>
      </c>
      <c r="I465" t="inlineStr">
        <is>
          <t>2021-06-26</t>
        </is>
      </c>
      <c r="J465" t="inlineStr">
        <is>
          <t>USD</t>
        </is>
      </c>
      <c r="K465" t="inlineStr">
        <is>
          <t>財報直接申報值</t>
        </is>
      </c>
    </row>
    <row r="466">
      <c r="A466" t="inlineStr">
        <is>
          <t>應收帳款淨額</t>
        </is>
      </c>
      <c r="B466" t="inlineStr">
        <is>
          <t>Accounts Receivable, Net</t>
        </is>
      </c>
      <c r="C466" t="inlineStr">
        <is>
          <t>FY2021 Q3</t>
        </is>
      </c>
      <c r="D466" t="n">
        <v>2224000000</v>
      </c>
      <c r="E466" t="inlineStr">
        <is>
          <t>AccountsReceivableNetCurrent</t>
        </is>
      </c>
      <c r="F466" t="inlineStr">
        <is>
          <t>10-Q</t>
        </is>
      </c>
      <c r="G466" t="inlineStr">
        <is>
          <t>2021-10-27</t>
        </is>
      </c>
      <c r="H466" t="inlineStr">
        <is>
          <t>2021-10-27</t>
        </is>
      </c>
      <c r="I466" t="inlineStr">
        <is>
          <t>2021-09-25</t>
        </is>
      </c>
      <c r="J466" t="inlineStr">
        <is>
          <t>USD</t>
        </is>
      </c>
      <c r="K466" t="inlineStr">
        <is>
          <t>財報直接申報值</t>
        </is>
      </c>
    </row>
    <row r="467">
      <c r="A467" t="inlineStr">
        <is>
          <t>應收帳款淨額</t>
        </is>
      </c>
      <c r="B467" t="inlineStr">
        <is>
          <t>Accounts Receivable, Net</t>
        </is>
      </c>
      <c r="C467" t="inlineStr">
        <is>
          <t>FY2021 Q4</t>
        </is>
      </c>
      <c r="D467" t="n">
        <v>2706000000</v>
      </c>
      <c r="E467" t="inlineStr">
        <is>
          <t>AccountsReceivableNetCurrent</t>
        </is>
      </c>
      <c r="F467" t="inlineStr">
        <is>
          <t>10-K</t>
        </is>
      </c>
      <c r="G467" t="inlineStr">
        <is>
          <t>2022-02-03</t>
        </is>
      </c>
      <c r="H467" t="inlineStr">
        <is>
          <t>2023-02-27</t>
        </is>
      </c>
      <c r="I467" t="inlineStr">
        <is>
          <t>2021-12-25</t>
        </is>
      </c>
      <c r="J467" t="inlineStr">
        <is>
          <t>USD</t>
        </is>
      </c>
      <c r="K467" t="inlineStr">
        <is>
          <t>財報直接申報值</t>
        </is>
      </c>
    </row>
    <row r="468">
      <c r="A468" t="inlineStr">
        <is>
          <t>應收帳款淨額</t>
        </is>
      </c>
      <c r="B468" t="inlineStr">
        <is>
          <t>Accounts Receivable, Net</t>
        </is>
      </c>
      <c r="C468" t="inlineStr">
        <is>
          <t>FY2022 Q1</t>
        </is>
      </c>
      <c r="D468" t="n">
        <v>3677000000</v>
      </c>
      <c r="E468" t="inlineStr">
        <is>
          <t>AccountsReceivableNetCurrent</t>
        </is>
      </c>
      <c r="F468" t="inlineStr">
        <is>
          <t>10-Q</t>
        </is>
      </c>
      <c r="G468" t="inlineStr">
        <is>
          <t>2022-05-04</t>
        </is>
      </c>
      <c r="H468" t="inlineStr">
        <is>
          <t>2022-05-04</t>
        </is>
      </c>
      <c r="I468" t="inlineStr">
        <is>
          <t>2022-03-26</t>
        </is>
      </c>
      <c r="J468" t="inlineStr">
        <is>
          <t>USD</t>
        </is>
      </c>
      <c r="K468" t="inlineStr">
        <is>
          <t>財報直接申報值</t>
        </is>
      </c>
    </row>
    <row r="469">
      <c r="A469" t="inlineStr">
        <is>
          <t>應收帳款淨額</t>
        </is>
      </c>
      <c r="B469" t="inlineStr">
        <is>
          <t>Accounts Receivable, Net</t>
        </is>
      </c>
      <c r="C469" t="inlineStr">
        <is>
          <t>FY2022 Q2</t>
        </is>
      </c>
      <c r="D469" t="n">
        <v>4050000000</v>
      </c>
      <c r="E469" t="inlineStr">
        <is>
          <t>AccountsReceivableNetCurrent</t>
        </is>
      </c>
      <c r="F469" t="inlineStr">
        <is>
          <t>10-Q</t>
        </is>
      </c>
      <c r="G469" t="inlineStr">
        <is>
          <t>2022-08-03</t>
        </is>
      </c>
      <c r="H469" t="inlineStr">
        <is>
          <t>2022-08-03</t>
        </is>
      </c>
      <c r="I469" t="inlineStr">
        <is>
          <t>2022-06-25</t>
        </is>
      </c>
      <c r="J469" t="inlineStr">
        <is>
          <t>USD</t>
        </is>
      </c>
      <c r="K469" t="inlineStr">
        <is>
          <t>財報直接申報值</t>
        </is>
      </c>
    </row>
    <row r="470">
      <c r="A470" t="inlineStr">
        <is>
          <t>應收帳款淨額</t>
        </is>
      </c>
      <c r="B470" t="inlineStr">
        <is>
          <t>Accounts Receivable, Net</t>
        </is>
      </c>
      <c r="C470" t="inlineStr">
        <is>
          <t>FY2022 Q3</t>
        </is>
      </c>
      <c r="D470" t="n">
        <v>4336000000</v>
      </c>
      <c r="E470" t="inlineStr">
        <is>
          <t>AccountsReceivableNetCurrent</t>
        </is>
      </c>
      <c r="F470" t="inlineStr">
        <is>
          <t>10-Q</t>
        </is>
      </c>
      <c r="G470" t="inlineStr">
        <is>
          <t>2022-11-02</t>
        </is>
      </c>
      <c r="H470" t="inlineStr">
        <is>
          <t>2022-11-02</t>
        </is>
      </c>
      <c r="I470" t="inlineStr">
        <is>
          <t>2022-09-24</t>
        </is>
      </c>
      <c r="J470" t="inlineStr">
        <is>
          <t>USD</t>
        </is>
      </c>
      <c r="K470" t="inlineStr">
        <is>
          <t>財報直接申報值</t>
        </is>
      </c>
    </row>
    <row r="471">
      <c r="A471" t="inlineStr">
        <is>
          <t>應收帳款淨額</t>
        </is>
      </c>
      <c r="B471" t="inlineStr">
        <is>
          <t>Accounts Receivable, Net</t>
        </is>
      </c>
      <c r="C471" t="inlineStr">
        <is>
          <t>FY2022 Q4</t>
        </is>
      </c>
      <c r="D471" t="n">
        <v>4126000000</v>
      </c>
      <c r="E471" t="inlineStr">
        <is>
          <t>AccountsReceivableNetCurrent</t>
        </is>
      </c>
      <c r="F471" t="inlineStr">
        <is>
          <t>10-K</t>
        </is>
      </c>
      <c r="G471" t="inlineStr">
        <is>
          <t>2023-02-27</t>
        </is>
      </c>
      <c r="H471" t="inlineStr">
        <is>
          <t>2024-01-31</t>
        </is>
      </c>
      <c r="I471" t="inlineStr">
        <is>
          <t>2022-12-31</t>
        </is>
      </c>
      <c r="J471" t="inlineStr">
        <is>
          <t>USD</t>
        </is>
      </c>
      <c r="K471" t="inlineStr">
        <is>
          <t>財報直接申報值</t>
        </is>
      </c>
    </row>
    <row r="472">
      <c r="A472" t="inlineStr">
        <is>
          <t>應收帳款淨額</t>
        </is>
      </c>
      <c r="B472" t="inlineStr">
        <is>
          <t>Accounts Receivable, Net</t>
        </is>
      </c>
      <c r="C472" t="inlineStr">
        <is>
          <t>FY2023 Q1</t>
        </is>
      </c>
      <c r="D472" t="n">
        <v>4040000000</v>
      </c>
      <c r="E472" t="inlineStr">
        <is>
          <t>AccountsReceivableNetCurrent</t>
        </is>
      </c>
      <c r="F472" t="inlineStr">
        <is>
          <t>10-Q</t>
        </is>
      </c>
      <c r="G472" t="inlineStr">
        <is>
          <t>2023-05-03</t>
        </is>
      </c>
      <c r="H472" t="inlineStr">
        <is>
          <t>2023-05-03</t>
        </is>
      </c>
      <c r="I472" t="inlineStr">
        <is>
          <t>2023-04-01</t>
        </is>
      </c>
      <c r="J472" t="inlineStr">
        <is>
          <t>USD</t>
        </is>
      </c>
      <c r="K472" t="inlineStr">
        <is>
          <t>財報直接申報值</t>
        </is>
      </c>
    </row>
    <row r="473">
      <c r="A473" t="inlineStr">
        <is>
          <t>應收帳款淨額</t>
        </is>
      </c>
      <c r="B473" t="inlineStr">
        <is>
          <t>Accounts Receivable, Net</t>
        </is>
      </c>
      <c r="C473" t="inlineStr">
        <is>
          <t>FY2023 Q2</t>
        </is>
      </c>
      <c r="D473" t="n">
        <v>4312000000</v>
      </c>
      <c r="E473" t="inlineStr">
        <is>
          <t>AccountsReceivableNetCurrent</t>
        </is>
      </c>
      <c r="F473" t="inlineStr">
        <is>
          <t>10-Q</t>
        </is>
      </c>
      <c r="G473" t="inlineStr">
        <is>
          <t>2023-08-02</t>
        </is>
      </c>
      <c r="H473" t="inlineStr">
        <is>
          <t>2023-08-02</t>
        </is>
      </c>
      <c r="I473" t="inlineStr">
        <is>
          <t>2023-07-01</t>
        </is>
      </c>
      <c r="J473" t="inlineStr">
        <is>
          <t>USD</t>
        </is>
      </c>
      <c r="K473" t="inlineStr">
        <is>
          <t>財報直接申報值</t>
        </is>
      </c>
    </row>
    <row r="474">
      <c r="A474" t="inlineStr">
        <is>
          <t>應收帳款淨額</t>
        </is>
      </c>
      <c r="B474" t="inlineStr">
        <is>
          <t>Accounts Receivable, Net</t>
        </is>
      </c>
      <c r="C474" t="inlineStr">
        <is>
          <t>FY2023 Q3</t>
        </is>
      </c>
      <c r="D474" t="n">
        <v>5054000000</v>
      </c>
      <c r="E474" t="inlineStr">
        <is>
          <t>AccountsReceivableNetCurrent</t>
        </is>
      </c>
      <c r="F474" t="inlineStr">
        <is>
          <t>10-Q</t>
        </is>
      </c>
      <c r="G474" t="inlineStr">
        <is>
          <t>2023-11-01</t>
        </is>
      </c>
      <c r="H474" t="inlineStr">
        <is>
          <t>2023-11-01</t>
        </is>
      </c>
      <c r="I474" t="inlineStr">
        <is>
          <t>2023-09-30</t>
        </is>
      </c>
      <c r="J474" t="inlineStr">
        <is>
          <t>USD</t>
        </is>
      </c>
      <c r="K474" t="inlineStr">
        <is>
          <t>財報直接申報值</t>
        </is>
      </c>
    </row>
    <row r="475">
      <c r="A475" t="inlineStr">
        <is>
          <t>應收帳款淨額</t>
        </is>
      </c>
      <c r="B475" t="inlineStr">
        <is>
          <t>Accounts Receivable, Net</t>
        </is>
      </c>
      <c r="C475" t="inlineStr">
        <is>
          <t>FY2023 Q4</t>
        </is>
      </c>
      <c r="D475" t="n">
        <v>4323000000</v>
      </c>
      <c r="E475" t="inlineStr">
        <is>
          <t>AccountsReceivableNetCurrent</t>
        </is>
      </c>
      <c r="F475" t="inlineStr">
        <is>
          <t>10-K</t>
        </is>
      </c>
      <c r="G475" t="inlineStr">
        <is>
          <t>2024-01-31</t>
        </is>
      </c>
      <c r="H475" t="inlineStr">
        <is>
          <t>2025-02-05</t>
        </is>
      </c>
      <c r="I475" t="inlineStr">
        <is>
          <t>2023-12-30</t>
        </is>
      </c>
      <c r="J475" t="inlineStr">
        <is>
          <t>USD</t>
        </is>
      </c>
      <c r="K475" t="inlineStr">
        <is>
          <t>財報直接申報值</t>
        </is>
      </c>
    </row>
    <row r="476">
      <c r="A476" t="inlineStr">
        <is>
          <t>應收帳款淨額</t>
        </is>
      </c>
      <c r="B476" t="inlineStr">
        <is>
          <t>Accounts Receivable, Net</t>
        </is>
      </c>
      <c r="C476" t="inlineStr">
        <is>
          <t>FY2024 Q1</t>
        </is>
      </c>
      <c r="D476" t="n">
        <v>5038000000</v>
      </c>
      <c r="E476" t="inlineStr">
        <is>
          <t>AccountsReceivableNetCurrent</t>
        </is>
      </c>
      <c r="F476" t="inlineStr">
        <is>
          <t>10-Q</t>
        </is>
      </c>
      <c r="G476" t="inlineStr">
        <is>
          <t>2024-05-01</t>
        </is>
      </c>
      <c r="H476" t="inlineStr">
        <is>
          <t>2024-05-01</t>
        </is>
      </c>
      <c r="I476" t="inlineStr">
        <is>
          <t>2024-03-30</t>
        </is>
      </c>
      <c r="J476" t="inlineStr">
        <is>
          <t>USD</t>
        </is>
      </c>
      <c r="K476" t="inlineStr">
        <is>
          <t>財報直接申報值</t>
        </is>
      </c>
    </row>
    <row r="477">
      <c r="A477" t="inlineStr">
        <is>
          <t>應收帳款淨額</t>
        </is>
      </c>
      <c r="B477" t="inlineStr">
        <is>
          <t>Accounts Receivable, Net</t>
        </is>
      </c>
      <c r="C477" t="inlineStr">
        <is>
          <t>FY2024 Q2</t>
        </is>
      </c>
      <c r="D477" t="n">
        <v>5749000000</v>
      </c>
      <c r="E477" t="inlineStr">
        <is>
          <t>AccountsReceivableNetCurrent</t>
        </is>
      </c>
      <c r="F477" t="inlineStr">
        <is>
          <t>10-Q</t>
        </is>
      </c>
      <c r="G477" t="inlineStr">
        <is>
          <t>2024-07-31</t>
        </is>
      </c>
      <c r="H477" t="inlineStr">
        <is>
          <t>2024-07-31</t>
        </is>
      </c>
      <c r="I477" t="inlineStr">
        <is>
          <t>2024-06-29</t>
        </is>
      </c>
      <c r="J477" t="inlineStr">
        <is>
          <t>USD</t>
        </is>
      </c>
      <c r="K477" t="inlineStr">
        <is>
          <t>財報直接申報值</t>
        </is>
      </c>
    </row>
    <row r="478">
      <c r="A478" t="inlineStr">
        <is>
          <t>應收帳款淨額</t>
        </is>
      </c>
      <c r="B478" t="inlineStr">
        <is>
          <t>Accounts Receivable, Net</t>
        </is>
      </c>
      <c r="C478" t="inlineStr">
        <is>
          <t>FY2024 Q3</t>
        </is>
      </c>
      <c r="D478" t="n">
        <v>7241000000</v>
      </c>
      <c r="E478" t="inlineStr">
        <is>
          <t>AccountsReceivableNetCurrent</t>
        </is>
      </c>
      <c r="F478" t="inlineStr">
        <is>
          <t>10-Q</t>
        </is>
      </c>
      <c r="G478" t="inlineStr">
        <is>
          <t>2024-10-30</t>
        </is>
      </c>
      <c r="H478" t="inlineStr">
        <is>
          <t>2024-10-30</t>
        </is>
      </c>
      <c r="I478" t="inlineStr">
        <is>
          <t>2024-09-28</t>
        </is>
      </c>
      <c r="J478" t="inlineStr">
        <is>
          <t>USD</t>
        </is>
      </c>
      <c r="K478" t="inlineStr">
        <is>
          <t>財報直接申報值</t>
        </is>
      </c>
    </row>
    <row r="479">
      <c r="A479" t="inlineStr">
        <is>
          <t>應收帳款淨額</t>
        </is>
      </c>
      <c r="B479" t="inlineStr">
        <is>
          <t>Accounts Receivable, Net</t>
        </is>
      </c>
      <c r="C479" t="inlineStr">
        <is>
          <t>FY2024 Q4</t>
        </is>
      </c>
      <c r="D479" t="n">
        <v>6192000000</v>
      </c>
      <c r="E479" t="inlineStr">
        <is>
          <t>AccountsReceivableNetCurrent</t>
        </is>
      </c>
      <c r="F479" t="inlineStr">
        <is>
          <t>10-K</t>
        </is>
      </c>
      <c r="G479" t="inlineStr">
        <is>
          <t>2025-02-05</t>
        </is>
      </c>
      <c r="H479" t="inlineStr">
        <is>
          <t>2026-02-04</t>
        </is>
      </c>
      <c r="I479" t="inlineStr">
        <is>
          <t>2024-12-28</t>
        </is>
      </c>
      <c r="J479" t="inlineStr">
        <is>
          <t>USD</t>
        </is>
      </c>
      <c r="K479" t="inlineStr">
        <is>
          <t>財報直接申報值</t>
        </is>
      </c>
    </row>
    <row r="480">
      <c r="A480" t="inlineStr">
        <is>
          <t>應收帳款淨額</t>
        </is>
      </c>
      <c r="B480" t="inlineStr">
        <is>
          <t>Accounts Receivable, Net</t>
        </is>
      </c>
      <c r="C480" t="inlineStr">
        <is>
          <t>FY2025 Q1</t>
        </is>
      </c>
      <c r="D480" t="n">
        <v>5443000000</v>
      </c>
      <c r="E480" t="inlineStr">
        <is>
          <t>AccountsReceivableNetCurrent</t>
        </is>
      </c>
      <c r="F480" t="inlineStr">
        <is>
          <t>10-Q</t>
        </is>
      </c>
      <c r="G480" t="inlineStr">
        <is>
          <t>2025-05-07</t>
        </is>
      </c>
      <c r="H480" t="inlineStr">
        <is>
          <t>2025-05-07</t>
        </is>
      </c>
      <c r="I480" t="inlineStr">
        <is>
          <t>2025-03-29</t>
        </is>
      </c>
      <c r="J480" t="inlineStr">
        <is>
          <t>USD</t>
        </is>
      </c>
      <c r="K480" t="inlineStr">
        <is>
          <t>財報直接申報值</t>
        </is>
      </c>
    </row>
    <row r="481">
      <c r="A481" t="inlineStr">
        <is>
          <t>應收帳款淨額</t>
        </is>
      </c>
      <c r="B481" t="inlineStr">
        <is>
          <t>Accounts Receivable, Net</t>
        </is>
      </c>
      <c r="C481" t="inlineStr">
        <is>
          <t>FY2025 Q2</t>
        </is>
      </c>
      <c r="D481" t="n">
        <v>5115000000</v>
      </c>
      <c r="E481" t="inlineStr">
        <is>
          <t>AccountsReceivableNetCurrent</t>
        </is>
      </c>
      <c r="F481" t="inlineStr">
        <is>
          <t>10-Q</t>
        </is>
      </c>
      <c r="G481" t="inlineStr">
        <is>
          <t>2025-08-06</t>
        </is>
      </c>
      <c r="H481" t="inlineStr">
        <is>
          <t>2025-08-06</t>
        </is>
      </c>
      <c r="I481" t="inlineStr">
        <is>
          <t>2025-06-28</t>
        </is>
      </c>
      <c r="J481" t="inlineStr">
        <is>
          <t>USD</t>
        </is>
      </c>
      <c r="K481" t="inlineStr">
        <is>
          <t>財報直接申報值</t>
        </is>
      </c>
    </row>
    <row r="482">
      <c r="A482" t="inlineStr">
        <is>
          <t>應收帳款淨額</t>
        </is>
      </c>
      <c r="B482" t="inlineStr">
        <is>
          <t>Accounts Receivable, Net</t>
        </is>
      </c>
      <c r="C482" t="inlineStr">
        <is>
          <t>FY2025 Q3</t>
        </is>
      </c>
      <c r="D482" t="n">
        <v>6201000000</v>
      </c>
      <c r="E482" t="inlineStr">
        <is>
          <t>AccountsReceivableNetCurrent</t>
        </is>
      </c>
      <c r="F482" t="inlineStr">
        <is>
          <t>10-Q</t>
        </is>
      </c>
      <c r="G482" t="inlineStr">
        <is>
          <t>2025-11-05</t>
        </is>
      </c>
      <c r="H482" t="inlineStr">
        <is>
          <t>2025-11-05</t>
        </is>
      </c>
      <c r="I482" t="inlineStr">
        <is>
          <t>2025-09-27</t>
        </is>
      </c>
      <c r="J482" t="inlineStr">
        <is>
          <t>USD</t>
        </is>
      </c>
      <c r="K482" t="inlineStr">
        <is>
          <t>財報直接申報值</t>
        </is>
      </c>
    </row>
    <row r="483">
      <c r="A483" t="inlineStr">
        <is>
          <t>應收帳款淨額</t>
        </is>
      </c>
      <c r="B483" t="inlineStr">
        <is>
          <t>Accounts Receivable, Net</t>
        </is>
      </c>
      <c r="C483" t="inlineStr">
        <is>
          <t>FY2025 Q4</t>
        </is>
      </c>
      <c r="D483" t="n">
        <v>6315000000</v>
      </c>
      <c r="E483" t="inlineStr">
        <is>
          <t>AccountsReceivableNetCurrent</t>
        </is>
      </c>
      <c r="F483" t="inlineStr">
        <is>
          <t>10-Q</t>
        </is>
      </c>
      <c r="G483" t="inlineStr">
        <is>
          <t>2026-02-04</t>
        </is>
      </c>
      <c r="H483" t="inlineStr">
        <is>
          <t>2026-08-05</t>
        </is>
      </c>
      <c r="I483" t="inlineStr">
        <is>
          <t>2025-12-27</t>
        </is>
      </c>
      <c r="J483" t="inlineStr">
        <is>
          <t>USD</t>
        </is>
      </c>
      <c r="K483" t="inlineStr">
        <is>
          <t>財報直接申報值</t>
        </is>
      </c>
    </row>
    <row r="484">
      <c r="A484" t="inlineStr">
        <is>
          <t>應收帳款淨額</t>
        </is>
      </c>
      <c r="B484" t="inlineStr">
        <is>
          <t>Accounts Receivable, Net</t>
        </is>
      </c>
      <c r="C484" t="inlineStr">
        <is>
          <t>FY2026 Q1</t>
        </is>
      </c>
      <c r="D484" t="n">
        <v>6035000000</v>
      </c>
      <c r="E484" t="inlineStr">
        <is>
          <t>AccountsReceivableNetCurrent</t>
        </is>
      </c>
      <c r="F484" t="inlineStr">
        <is>
          <t>10-Q</t>
        </is>
      </c>
      <c r="G484" t="inlineStr">
        <is>
          <t>2026-05-06</t>
        </is>
      </c>
      <c r="H484" t="inlineStr">
        <is>
          <t>2026-05-06</t>
        </is>
      </c>
      <c r="I484" t="inlineStr">
        <is>
          <t>2026-03-28</t>
        </is>
      </c>
      <c r="J484" t="inlineStr">
        <is>
          <t>USD</t>
        </is>
      </c>
      <c r="K484" t="inlineStr">
        <is>
          <t>財報直接申報值</t>
        </is>
      </c>
    </row>
    <row r="485">
      <c r="A485" t="inlineStr">
        <is>
          <t>應收帳款淨額</t>
        </is>
      </c>
      <c r="B485" t="inlineStr">
        <is>
          <t>Accounts Receivable, Net</t>
        </is>
      </c>
      <c r="C485" t="inlineStr">
        <is>
          <t>FY2026 Q2</t>
        </is>
      </c>
      <c r="D485" t="n">
        <v>7281000000</v>
      </c>
      <c r="E485" t="inlineStr">
        <is>
          <t>AccountsReceivableNetCurrent</t>
        </is>
      </c>
      <c r="F485" t="inlineStr">
        <is>
          <t>10-Q</t>
        </is>
      </c>
      <c r="G485" t="inlineStr">
        <is>
          <t>2026-08-05</t>
        </is>
      </c>
      <c r="H485" t="inlineStr">
        <is>
          <t>2026-08-05</t>
        </is>
      </c>
      <c r="I485" t="inlineStr">
        <is>
          <t>2026-06-27</t>
        </is>
      </c>
      <c r="J485" t="inlineStr">
        <is>
          <t>USD</t>
        </is>
      </c>
      <c r="K485" t="inlineStr">
        <is>
          <t>財報直接申報值</t>
        </is>
      </c>
    </row>
    <row r="486">
      <c r="A486" t="inlineStr">
        <is>
          <t>存貨</t>
        </is>
      </c>
      <c r="B486" t="inlineStr">
        <is>
          <t>Inventory</t>
        </is>
      </c>
      <c r="C486" t="inlineStr">
        <is>
          <t>FY2021 Q1</t>
        </is>
      </c>
      <c r="D486" t="n">
        <v>1653000000</v>
      </c>
      <c r="E486" t="inlineStr">
        <is>
          <t>InventoryNet</t>
        </is>
      </c>
      <c r="F486" t="inlineStr">
        <is>
          <t>10-Q</t>
        </is>
      </c>
      <c r="G486" t="inlineStr">
        <is>
          <t>2021-04-28</t>
        </is>
      </c>
      <c r="H486" t="inlineStr">
        <is>
          <t>2021-04-28</t>
        </is>
      </c>
      <c r="I486" t="inlineStr">
        <is>
          <t>2021-03-27</t>
        </is>
      </c>
      <c r="J486" t="inlineStr">
        <is>
          <t>USD</t>
        </is>
      </c>
      <c r="K486" t="inlineStr">
        <is>
          <t>財報直接申報值</t>
        </is>
      </c>
    </row>
    <row r="487">
      <c r="A487" t="inlineStr">
        <is>
          <t>存貨</t>
        </is>
      </c>
      <c r="B487" t="inlineStr">
        <is>
          <t>Inventory</t>
        </is>
      </c>
      <c r="C487" t="inlineStr">
        <is>
          <t>FY2021 Q2</t>
        </is>
      </c>
      <c r="D487" t="n">
        <v>1765000000</v>
      </c>
      <c r="E487" t="inlineStr">
        <is>
          <t>InventoryNet</t>
        </is>
      </c>
      <c r="F487" t="inlineStr">
        <is>
          <t>10-Q</t>
        </is>
      </c>
      <c r="G487" t="inlineStr">
        <is>
          <t>2021-07-28</t>
        </is>
      </c>
      <c r="H487" t="inlineStr">
        <is>
          <t>2021-07-28</t>
        </is>
      </c>
      <c r="I487" t="inlineStr">
        <is>
          <t>2021-06-26</t>
        </is>
      </c>
      <c r="J487" t="inlineStr">
        <is>
          <t>USD</t>
        </is>
      </c>
      <c r="K487" t="inlineStr">
        <is>
          <t>財報直接申報值</t>
        </is>
      </c>
    </row>
    <row r="488">
      <c r="A488" t="inlineStr">
        <is>
          <t>存貨</t>
        </is>
      </c>
      <c r="B488" t="inlineStr">
        <is>
          <t>Inventory</t>
        </is>
      </c>
      <c r="C488" t="inlineStr">
        <is>
          <t>FY2021 Q3</t>
        </is>
      </c>
      <c r="D488" t="n">
        <v>1902000000</v>
      </c>
      <c r="E488" t="inlineStr">
        <is>
          <t>InventoryNet</t>
        </is>
      </c>
      <c r="F488" t="inlineStr">
        <is>
          <t>10-Q</t>
        </is>
      </c>
      <c r="G488" t="inlineStr">
        <is>
          <t>2021-10-27</t>
        </is>
      </c>
      <c r="H488" t="inlineStr">
        <is>
          <t>2021-10-27</t>
        </is>
      </c>
      <c r="I488" t="inlineStr">
        <is>
          <t>2021-09-25</t>
        </is>
      </c>
      <c r="J488" t="inlineStr">
        <is>
          <t>USD</t>
        </is>
      </c>
      <c r="K488" t="inlineStr">
        <is>
          <t>財報直接申報值</t>
        </is>
      </c>
    </row>
    <row r="489">
      <c r="A489" t="inlineStr">
        <is>
          <t>存貨</t>
        </is>
      </c>
      <c r="B489" t="inlineStr">
        <is>
          <t>Inventory</t>
        </is>
      </c>
      <c r="C489" t="inlineStr">
        <is>
          <t>FY2021 Q4</t>
        </is>
      </c>
      <c r="D489" t="n">
        <v>1955000000</v>
      </c>
      <c r="E489" t="inlineStr">
        <is>
          <t>InventoryNet</t>
        </is>
      </c>
      <c r="F489" t="inlineStr">
        <is>
          <t>10-K</t>
        </is>
      </c>
      <c r="G489" t="inlineStr">
        <is>
          <t>2022-02-03</t>
        </is>
      </c>
      <c r="H489" t="inlineStr">
        <is>
          <t>2023-02-27</t>
        </is>
      </c>
      <c r="I489" t="inlineStr">
        <is>
          <t>2021-12-25</t>
        </is>
      </c>
      <c r="J489" t="inlineStr">
        <is>
          <t>USD</t>
        </is>
      </c>
      <c r="K489" t="inlineStr">
        <is>
          <t>財報直接申報值</t>
        </is>
      </c>
    </row>
    <row r="490">
      <c r="A490" t="inlineStr">
        <is>
          <t>存貨</t>
        </is>
      </c>
      <c r="B490" t="inlineStr">
        <is>
          <t>Inventory</t>
        </is>
      </c>
      <c r="C490" t="inlineStr">
        <is>
          <t>FY2022 Q1</t>
        </is>
      </c>
      <c r="D490" t="n">
        <v>2431000000</v>
      </c>
      <c r="E490" t="inlineStr">
        <is>
          <t>InventoryNet</t>
        </is>
      </c>
      <c r="F490" t="inlineStr">
        <is>
          <t>10-Q</t>
        </is>
      </c>
      <c r="G490" t="inlineStr">
        <is>
          <t>2022-05-04</t>
        </is>
      </c>
      <c r="H490" t="inlineStr">
        <is>
          <t>2022-05-04</t>
        </is>
      </c>
      <c r="I490" t="inlineStr">
        <is>
          <t>2022-03-26</t>
        </is>
      </c>
      <c r="J490" t="inlineStr">
        <is>
          <t>USD</t>
        </is>
      </c>
      <c r="K490" t="inlineStr">
        <is>
          <t>財報直接申報值</t>
        </is>
      </c>
    </row>
    <row r="491">
      <c r="A491" t="inlineStr">
        <is>
          <t>存貨</t>
        </is>
      </c>
      <c r="B491" t="inlineStr">
        <is>
          <t>Inventory</t>
        </is>
      </c>
      <c r="C491" t="inlineStr">
        <is>
          <t>FY2022 Q2</t>
        </is>
      </c>
      <c r="D491" t="n">
        <v>2648000000</v>
      </c>
      <c r="E491" t="inlineStr">
        <is>
          <t>InventoryNet</t>
        </is>
      </c>
      <c r="F491" t="inlineStr">
        <is>
          <t>10-Q</t>
        </is>
      </c>
      <c r="G491" t="inlineStr">
        <is>
          <t>2022-08-03</t>
        </is>
      </c>
      <c r="H491" t="inlineStr">
        <is>
          <t>2022-08-03</t>
        </is>
      </c>
      <c r="I491" t="inlineStr">
        <is>
          <t>2022-06-25</t>
        </is>
      </c>
      <c r="J491" t="inlineStr">
        <is>
          <t>USD</t>
        </is>
      </c>
      <c r="K491" t="inlineStr">
        <is>
          <t>財報直接申報值</t>
        </is>
      </c>
    </row>
    <row r="492">
      <c r="A492" t="inlineStr">
        <is>
          <t>存貨</t>
        </is>
      </c>
      <c r="B492" t="inlineStr">
        <is>
          <t>Inventory</t>
        </is>
      </c>
      <c r="C492" t="inlineStr">
        <is>
          <t>FY2022 Q3</t>
        </is>
      </c>
      <c r="D492" t="n">
        <v>3369000000</v>
      </c>
      <c r="E492" t="inlineStr">
        <is>
          <t>InventoryNet</t>
        </is>
      </c>
      <c r="F492" t="inlineStr">
        <is>
          <t>10-Q</t>
        </is>
      </c>
      <c r="G492" t="inlineStr">
        <is>
          <t>2022-11-02</t>
        </is>
      </c>
      <c r="H492" t="inlineStr">
        <is>
          <t>2022-11-02</t>
        </is>
      </c>
      <c r="I492" t="inlineStr">
        <is>
          <t>2022-09-24</t>
        </is>
      </c>
      <c r="J492" t="inlineStr">
        <is>
          <t>USD</t>
        </is>
      </c>
      <c r="K492" t="inlineStr">
        <is>
          <t>財報直接申報值</t>
        </is>
      </c>
    </row>
    <row r="493">
      <c r="A493" t="inlineStr">
        <is>
          <t>存貨</t>
        </is>
      </c>
      <c r="B493" t="inlineStr">
        <is>
          <t>Inventory</t>
        </is>
      </c>
      <c r="C493" t="inlineStr">
        <is>
          <t>FY2022 Q4</t>
        </is>
      </c>
      <c r="D493" t="n">
        <v>3771000000</v>
      </c>
      <c r="E493" t="inlineStr">
        <is>
          <t>InventoryNet</t>
        </is>
      </c>
      <c r="F493" t="inlineStr">
        <is>
          <t>10-K</t>
        </is>
      </c>
      <c r="G493" t="inlineStr">
        <is>
          <t>2023-02-27</t>
        </is>
      </c>
      <c r="H493" t="inlineStr">
        <is>
          <t>2024-01-31</t>
        </is>
      </c>
      <c r="I493" t="inlineStr">
        <is>
          <t>2022-12-31</t>
        </is>
      </c>
      <c r="J493" t="inlineStr">
        <is>
          <t>USD</t>
        </is>
      </c>
      <c r="K493" t="inlineStr">
        <is>
          <t>財報直接申報值</t>
        </is>
      </c>
    </row>
    <row r="494">
      <c r="A494" t="inlineStr">
        <is>
          <t>存貨</t>
        </is>
      </c>
      <c r="B494" t="inlineStr">
        <is>
          <t>Inventory</t>
        </is>
      </c>
      <c r="C494" t="inlineStr">
        <is>
          <t>FY2023 Q1</t>
        </is>
      </c>
      <c r="D494" t="n">
        <v>4235000000</v>
      </c>
      <c r="E494" t="inlineStr">
        <is>
          <t>InventoryNet</t>
        </is>
      </c>
      <c r="F494" t="inlineStr">
        <is>
          <t>10-Q</t>
        </is>
      </c>
      <c r="G494" t="inlineStr">
        <is>
          <t>2023-05-03</t>
        </is>
      </c>
      <c r="H494" t="inlineStr">
        <is>
          <t>2023-05-03</t>
        </is>
      </c>
      <c r="I494" t="inlineStr">
        <is>
          <t>2023-04-01</t>
        </is>
      </c>
      <c r="J494" t="inlineStr">
        <is>
          <t>USD</t>
        </is>
      </c>
      <c r="K494" t="inlineStr">
        <is>
          <t>財報直接申報值</t>
        </is>
      </c>
    </row>
    <row r="495">
      <c r="A495" t="inlineStr">
        <is>
          <t>存貨</t>
        </is>
      </c>
      <c r="B495" t="inlineStr">
        <is>
          <t>Inventory</t>
        </is>
      </c>
      <c r="C495" t="inlineStr">
        <is>
          <t>FY2023 Q2</t>
        </is>
      </c>
      <c r="D495" t="n">
        <v>4567000000</v>
      </c>
      <c r="E495" t="inlineStr">
        <is>
          <t>InventoryNet</t>
        </is>
      </c>
      <c r="F495" t="inlineStr">
        <is>
          <t>10-Q</t>
        </is>
      </c>
      <c r="G495" t="inlineStr">
        <is>
          <t>2023-08-02</t>
        </is>
      </c>
      <c r="H495" t="inlineStr">
        <is>
          <t>2023-08-02</t>
        </is>
      </c>
      <c r="I495" t="inlineStr">
        <is>
          <t>2023-07-01</t>
        </is>
      </c>
      <c r="J495" t="inlineStr">
        <is>
          <t>USD</t>
        </is>
      </c>
      <c r="K495" t="inlineStr">
        <is>
          <t>財報直接申報值</t>
        </is>
      </c>
    </row>
    <row r="496">
      <c r="A496" t="inlineStr">
        <is>
          <t>存貨</t>
        </is>
      </c>
      <c r="B496" t="inlineStr">
        <is>
          <t>Inventory</t>
        </is>
      </c>
      <c r="C496" t="inlineStr">
        <is>
          <t>FY2023 Q3</t>
        </is>
      </c>
      <c r="D496" t="n">
        <v>4445000000</v>
      </c>
      <c r="E496" t="inlineStr">
        <is>
          <t>InventoryNet</t>
        </is>
      </c>
      <c r="F496" t="inlineStr">
        <is>
          <t>10-Q</t>
        </is>
      </c>
      <c r="G496" t="inlineStr">
        <is>
          <t>2023-11-01</t>
        </is>
      </c>
      <c r="H496" t="inlineStr">
        <is>
          <t>2023-11-01</t>
        </is>
      </c>
      <c r="I496" t="inlineStr">
        <is>
          <t>2023-09-30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存貨</t>
        </is>
      </c>
      <c r="B497" t="inlineStr">
        <is>
          <t>Inventory</t>
        </is>
      </c>
      <c r="C497" t="inlineStr">
        <is>
          <t>FY2023 Q4</t>
        </is>
      </c>
      <c r="D497" t="n">
        <v>4351000000</v>
      </c>
      <c r="E497" t="inlineStr">
        <is>
          <t>InventoryNet</t>
        </is>
      </c>
      <c r="F497" t="inlineStr">
        <is>
          <t>10-K</t>
        </is>
      </c>
      <c r="G497" t="inlineStr">
        <is>
          <t>2024-01-31</t>
        </is>
      </c>
      <c r="H497" t="inlineStr">
        <is>
          <t>2025-02-05</t>
        </is>
      </c>
      <c r="I497" t="inlineStr">
        <is>
          <t>2023-12-30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存貨</t>
        </is>
      </c>
      <c r="B498" t="inlineStr">
        <is>
          <t>Inventory</t>
        </is>
      </c>
      <c r="C498" t="inlineStr">
        <is>
          <t>FY2024 Q1</t>
        </is>
      </c>
      <c r="D498" t="n">
        <v>4652000000</v>
      </c>
      <c r="E498" t="inlineStr">
        <is>
          <t>InventoryNet</t>
        </is>
      </c>
      <c r="F498" t="inlineStr">
        <is>
          <t>10-Q</t>
        </is>
      </c>
      <c r="G498" t="inlineStr">
        <is>
          <t>2024-05-01</t>
        </is>
      </c>
      <c r="H498" t="inlineStr">
        <is>
          <t>2024-05-01</t>
        </is>
      </c>
      <c r="I498" t="inlineStr">
        <is>
          <t>2024-03-30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存貨</t>
        </is>
      </c>
      <c r="B499" t="inlineStr">
        <is>
          <t>Inventory</t>
        </is>
      </c>
      <c r="C499" t="inlineStr">
        <is>
          <t>FY2024 Q2</t>
        </is>
      </c>
      <c r="D499" t="n">
        <v>4991000000</v>
      </c>
      <c r="E499" t="inlineStr">
        <is>
          <t>InventoryNet</t>
        </is>
      </c>
      <c r="F499" t="inlineStr">
        <is>
          <t>10-Q</t>
        </is>
      </c>
      <c r="G499" t="inlineStr">
        <is>
          <t>2024-07-31</t>
        </is>
      </c>
      <c r="H499" t="inlineStr">
        <is>
          <t>2024-07-31</t>
        </is>
      </c>
      <c r="I499" t="inlineStr">
        <is>
          <t>2024-06-29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存貨</t>
        </is>
      </c>
      <c r="B500" t="inlineStr">
        <is>
          <t>Inventory</t>
        </is>
      </c>
      <c r="C500" t="inlineStr">
        <is>
          <t>FY2024 Q3</t>
        </is>
      </c>
      <c r="D500" t="n">
        <v>5374000000</v>
      </c>
      <c r="E500" t="inlineStr">
        <is>
          <t>InventoryNet</t>
        </is>
      </c>
      <c r="F500" t="inlineStr">
        <is>
          <t>10-Q</t>
        </is>
      </c>
      <c r="G500" t="inlineStr">
        <is>
          <t>2024-10-30</t>
        </is>
      </c>
      <c r="H500" t="inlineStr">
        <is>
          <t>2024-10-30</t>
        </is>
      </c>
      <c r="I500" t="inlineStr">
        <is>
          <t>2024-09-28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存貨</t>
        </is>
      </c>
      <c r="B501" t="inlineStr">
        <is>
          <t>Inventory</t>
        </is>
      </c>
      <c r="C501" t="inlineStr">
        <is>
          <t>FY2024 Q4</t>
        </is>
      </c>
      <c r="D501" t="n">
        <v>5734000000</v>
      </c>
      <c r="E501" t="inlineStr">
        <is>
          <t>InventoryNet</t>
        </is>
      </c>
      <c r="F501" t="inlineStr">
        <is>
          <t>10-K</t>
        </is>
      </c>
      <c r="G501" t="inlineStr">
        <is>
          <t>2025-02-05</t>
        </is>
      </c>
      <c r="H501" t="inlineStr">
        <is>
          <t>2026-02-04</t>
        </is>
      </c>
      <c r="I501" t="inlineStr">
        <is>
          <t>2024-12-28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存貨</t>
        </is>
      </c>
      <c r="B502" t="inlineStr">
        <is>
          <t>Inventory</t>
        </is>
      </c>
      <c r="C502" t="inlineStr">
        <is>
          <t>FY2025 Q1</t>
        </is>
      </c>
      <c r="D502" t="n">
        <v>6416000000</v>
      </c>
      <c r="E502" t="inlineStr">
        <is>
          <t>InventoryNet</t>
        </is>
      </c>
      <c r="F502" t="inlineStr">
        <is>
          <t>10-Q</t>
        </is>
      </c>
      <c r="G502" t="inlineStr">
        <is>
          <t>2025-05-07</t>
        </is>
      </c>
      <c r="H502" t="inlineStr">
        <is>
          <t>2025-05-07</t>
        </is>
      </c>
      <c r="I502" t="inlineStr">
        <is>
          <t>2025-03-29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存貨</t>
        </is>
      </c>
      <c r="B503" t="inlineStr">
        <is>
          <t>Inventory</t>
        </is>
      </c>
      <c r="C503" t="inlineStr">
        <is>
          <t>FY2025 Q2</t>
        </is>
      </c>
      <c r="D503" t="n">
        <v>6677000000</v>
      </c>
      <c r="E503" t="inlineStr">
        <is>
          <t>InventoryNet</t>
        </is>
      </c>
      <c r="F503" t="inlineStr">
        <is>
          <t>10-Q</t>
        </is>
      </c>
      <c r="G503" t="inlineStr">
        <is>
          <t>2025-08-06</t>
        </is>
      </c>
      <c r="H503" t="inlineStr">
        <is>
          <t>2025-08-06</t>
        </is>
      </c>
      <c r="I503" t="inlineStr">
        <is>
          <t>2025-06-28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存貨</t>
        </is>
      </c>
      <c r="B504" t="inlineStr">
        <is>
          <t>Inventory</t>
        </is>
      </c>
      <c r="C504" t="inlineStr">
        <is>
          <t>FY2025 Q3</t>
        </is>
      </c>
      <c r="D504" t="n">
        <v>7313000000</v>
      </c>
      <c r="E504" t="inlineStr">
        <is>
          <t>InventoryNet</t>
        </is>
      </c>
      <c r="F504" t="inlineStr">
        <is>
          <t>10-Q</t>
        </is>
      </c>
      <c r="G504" t="inlineStr">
        <is>
          <t>2025-11-05</t>
        </is>
      </c>
      <c r="H504" t="inlineStr">
        <is>
          <t>2025-11-05</t>
        </is>
      </c>
      <c r="I504" t="inlineStr">
        <is>
          <t>2025-09-27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存貨</t>
        </is>
      </c>
      <c r="B505" t="inlineStr">
        <is>
          <t>Inventory</t>
        </is>
      </c>
      <c r="C505" t="inlineStr">
        <is>
          <t>FY2025 Q4</t>
        </is>
      </c>
      <c r="D505" t="n">
        <v>7920000000</v>
      </c>
      <c r="E505" t="inlineStr">
        <is>
          <t>InventoryNet</t>
        </is>
      </c>
      <c r="F505" t="inlineStr">
        <is>
          <t>10-Q</t>
        </is>
      </c>
      <c r="G505" t="inlineStr">
        <is>
          <t>2026-02-04</t>
        </is>
      </c>
      <c r="H505" t="inlineStr">
        <is>
          <t>2026-08-05</t>
        </is>
      </c>
      <c r="I505" t="inlineStr">
        <is>
          <t>2025-12-27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存貨</t>
        </is>
      </c>
      <c r="B506" t="inlineStr">
        <is>
          <t>Inventory</t>
        </is>
      </c>
      <c r="C506" t="inlineStr">
        <is>
          <t>FY2026 Q1</t>
        </is>
      </c>
      <c r="D506" t="n">
        <v>8045000000</v>
      </c>
      <c r="E506" t="inlineStr">
        <is>
          <t>InventoryNet</t>
        </is>
      </c>
      <c r="F506" t="inlineStr">
        <is>
          <t>10-Q</t>
        </is>
      </c>
      <c r="G506" t="inlineStr">
        <is>
          <t>2026-05-06</t>
        </is>
      </c>
      <c r="H506" t="inlineStr">
        <is>
          <t>2026-05-06</t>
        </is>
      </c>
      <c r="I506" t="inlineStr">
        <is>
          <t>2026-03-28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存貨</t>
        </is>
      </c>
      <c r="B507" t="inlineStr">
        <is>
          <t>Inventory</t>
        </is>
      </c>
      <c r="C507" t="inlineStr">
        <is>
          <t>FY2026 Q2</t>
        </is>
      </c>
      <c r="D507" t="n">
        <v>8468000000</v>
      </c>
      <c r="E507" t="inlineStr">
        <is>
          <t>InventoryNet</t>
        </is>
      </c>
      <c r="F507" t="inlineStr">
        <is>
          <t>10-Q</t>
        </is>
      </c>
      <c r="G507" t="inlineStr">
        <is>
          <t>2026-08-05</t>
        </is>
      </c>
      <c r="H507" t="inlineStr">
        <is>
          <t>2026-08-05</t>
        </is>
      </c>
      <c r="I507" t="inlineStr">
        <is>
          <t>2026-06-27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存貨－成品</t>
        </is>
      </c>
      <c r="B508" t="inlineStr">
        <is>
          <t>Inventory, Finished Goods</t>
        </is>
      </c>
      <c r="C508" t="inlineStr">
        <is>
          <t>FY2021 Q1</t>
        </is>
      </c>
      <c r="D508" t="n">
        <v>188000000</v>
      </c>
      <c r="E508" t="inlineStr">
        <is>
          <t>InventoryFinishedGoodsNetOfReserves</t>
        </is>
      </c>
      <c r="F508" t="inlineStr">
        <is>
          <t>10-Q</t>
        </is>
      </c>
      <c r="G508" t="inlineStr">
        <is>
          <t>2021-04-28</t>
        </is>
      </c>
      <c r="H508" t="inlineStr">
        <is>
          <t>2021-04-28</t>
        </is>
      </c>
      <c r="I508" t="inlineStr">
        <is>
          <t>2021-03-27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存貨－成品</t>
        </is>
      </c>
      <c r="B509" t="inlineStr">
        <is>
          <t>Inventory, Finished Goods</t>
        </is>
      </c>
      <c r="C509" t="inlineStr">
        <is>
          <t>FY2021 Q2</t>
        </is>
      </c>
      <c r="D509" t="n">
        <v>228000000</v>
      </c>
      <c r="E509" t="inlineStr">
        <is>
          <t>InventoryFinishedGoodsNetOfReserves</t>
        </is>
      </c>
      <c r="F509" t="inlineStr">
        <is>
          <t>10-Q</t>
        </is>
      </c>
      <c r="G509" t="inlineStr">
        <is>
          <t>2021-07-28</t>
        </is>
      </c>
      <c r="H509" t="inlineStr">
        <is>
          <t>2021-07-28</t>
        </is>
      </c>
      <c r="I509" t="inlineStr">
        <is>
          <t>2021-06-26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存貨－成品</t>
        </is>
      </c>
      <c r="B510" t="inlineStr">
        <is>
          <t>Inventory, Finished Goods</t>
        </is>
      </c>
      <c r="C510" t="inlineStr">
        <is>
          <t>FY2021 Q3</t>
        </is>
      </c>
      <c r="D510" t="n">
        <v>79000000</v>
      </c>
      <c r="E510" t="inlineStr">
        <is>
          <t>InventoryFinishedGoodsNetOfReserves</t>
        </is>
      </c>
      <c r="F510" t="inlineStr">
        <is>
          <t>10-Q</t>
        </is>
      </c>
      <c r="G510" t="inlineStr">
        <is>
          <t>2021-10-27</t>
        </is>
      </c>
      <c r="H510" t="inlineStr">
        <is>
          <t>2021-10-27</t>
        </is>
      </c>
      <c r="I510" t="inlineStr">
        <is>
          <t>2021-09-25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存貨－成品</t>
        </is>
      </c>
      <c r="B511" t="inlineStr">
        <is>
          <t>Inventory, Finished Goods</t>
        </is>
      </c>
      <c r="C511" t="inlineStr">
        <is>
          <t>FY2021 Q4</t>
        </is>
      </c>
      <c r="D511" t="n">
        <v>197000000</v>
      </c>
      <c r="E511" t="inlineStr">
        <is>
          <t>InventoryFinishedGoodsNetOfReserves</t>
        </is>
      </c>
      <c r="F511" t="inlineStr">
        <is>
          <t>10-Q</t>
        </is>
      </c>
      <c r="G511" t="inlineStr">
        <is>
          <t>2022-05-04</t>
        </is>
      </c>
      <c r="H511" t="inlineStr">
        <is>
          <t>2022-11-02</t>
        </is>
      </c>
      <c r="I511" t="inlineStr">
        <is>
          <t>2021-12-25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存貨－成品</t>
        </is>
      </c>
      <c r="B512" t="inlineStr">
        <is>
          <t>Inventory, Finished Goods</t>
        </is>
      </c>
      <c r="C512" t="inlineStr">
        <is>
          <t>FY2022 Q1</t>
        </is>
      </c>
      <c r="D512" t="n">
        <v>353000000</v>
      </c>
      <c r="E512" t="inlineStr">
        <is>
          <t>InventoryFinishedGoodsNetOfReserves</t>
        </is>
      </c>
      <c r="F512" t="inlineStr">
        <is>
          <t>10-Q</t>
        </is>
      </c>
      <c r="G512" t="inlineStr">
        <is>
          <t>2022-05-04</t>
        </is>
      </c>
      <c r="H512" t="inlineStr">
        <is>
          <t>2022-05-04</t>
        </is>
      </c>
      <c r="I512" t="inlineStr">
        <is>
          <t>2022-03-26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存貨－成品</t>
        </is>
      </c>
      <c r="B513" t="inlineStr">
        <is>
          <t>Inventory, Finished Goods</t>
        </is>
      </c>
      <c r="C513" t="inlineStr">
        <is>
          <t>FY2022 Q2</t>
        </is>
      </c>
      <c r="D513" t="n">
        <v>317000000</v>
      </c>
      <c r="E513" t="inlineStr">
        <is>
          <t>InventoryFinishedGoodsNetOfReserves</t>
        </is>
      </c>
      <c r="F513" t="inlineStr">
        <is>
          <t>10-Q</t>
        </is>
      </c>
      <c r="G513" t="inlineStr">
        <is>
          <t>2022-08-03</t>
        </is>
      </c>
      <c r="H513" t="inlineStr">
        <is>
          <t>2022-08-03</t>
        </is>
      </c>
      <c r="I513" t="inlineStr">
        <is>
          <t>2022-06-25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存貨－成品</t>
        </is>
      </c>
      <c r="B514" t="inlineStr">
        <is>
          <t>Inventory, Finished Goods</t>
        </is>
      </c>
      <c r="C514" t="inlineStr">
        <is>
          <t>FY2022 Q3</t>
        </is>
      </c>
      <c r="D514" t="n">
        <v>696000000</v>
      </c>
      <c r="E514" t="inlineStr">
        <is>
          <t>InventoryFinishedGoodsNetOfReserves</t>
        </is>
      </c>
      <c r="F514" t="inlineStr">
        <is>
          <t>10-Q</t>
        </is>
      </c>
      <c r="G514" t="inlineStr">
        <is>
          <t>2022-11-02</t>
        </is>
      </c>
      <c r="H514" t="inlineStr">
        <is>
          <t>2022-11-02</t>
        </is>
      </c>
      <c r="I514" t="inlineStr">
        <is>
          <t>2022-09-24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存貨－成品</t>
        </is>
      </c>
      <c r="B515" t="inlineStr">
        <is>
          <t>Inventory, Finished Goods</t>
        </is>
      </c>
      <c r="C515" t="inlineStr">
        <is>
          <t>FY2022 Q4</t>
        </is>
      </c>
      <c r="D515" t="n">
        <v>892000000</v>
      </c>
      <c r="E515" t="inlineStr">
        <is>
          <t>InventoryFinishedGoodsNetOfReserves</t>
        </is>
      </c>
      <c r="F515" t="inlineStr">
        <is>
          <t>10-Q</t>
        </is>
      </c>
      <c r="G515" t="inlineStr">
        <is>
          <t>2023-05-03</t>
        </is>
      </c>
      <c r="H515" t="inlineStr">
        <is>
          <t>2023-11-01</t>
        </is>
      </c>
      <c r="I515" t="inlineStr">
        <is>
          <t>2022-12-31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存貨－成品</t>
        </is>
      </c>
      <c r="B516" t="inlineStr">
        <is>
          <t>Inventory, Finished Goods</t>
        </is>
      </c>
      <c r="C516" t="inlineStr">
        <is>
          <t>FY2023 Q1</t>
        </is>
      </c>
      <c r="D516" t="n">
        <v>865000000</v>
      </c>
      <c r="E516" t="inlineStr">
        <is>
          <t>InventoryFinishedGoodsNetOfReserves</t>
        </is>
      </c>
      <c r="F516" t="inlineStr">
        <is>
          <t>10-Q</t>
        </is>
      </c>
      <c r="G516" t="inlineStr">
        <is>
          <t>2023-05-03</t>
        </is>
      </c>
      <c r="H516" t="inlineStr">
        <is>
          <t>2023-05-03</t>
        </is>
      </c>
      <c r="I516" t="inlineStr">
        <is>
          <t>2023-04-01</t>
        </is>
      </c>
      <c r="J516" t="inlineStr">
        <is>
          <t>USD</t>
        </is>
      </c>
      <c r="K516" t="inlineStr">
        <is>
          <t>財報直接申報值</t>
        </is>
      </c>
    </row>
    <row r="517">
      <c r="A517" t="inlineStr">
        <is>
          <t>存貨－成品</t>
        </is>
      </c>
      <c r="B517" t="inlineStr">
        <is>
          <t>Inventory, Finished Goods</t>
        </is>
      </c>
      <c r="C517" t="inlineStr">
        <is>
          <t>FY2023 Q2</t>
        </is>
      </c>
      <c r="D517" t="n">
        <v>943000000</v>
      </c>
      <c r="E517" t="inlineStr">
        <is>
          <t>InventoryFinishedGoodsNetOfReserves</t>
        </is>
      </c>
      <c r="F517" t="inlineStr">
        <is>
          <t>10-Q</t>
        </is>
      </c>
      <c r="G517" t="inlineStr">
        <is>
          <t>2023-08-02</t>
        </is>
      </c>
      <c r="H517" t="inlineStr">
        <is>
          <t>2023-08-02</t>
        </is>
      </c>
      <c r="I517" t="inlineStr">
        <is>
          <t>2023-07-01</t>
        </is>
      </c>
      <c r="J517" t="inlineStr">
        <is>
          <t>USD</t>
        </is>
      </c>
      <c r="K517" t="inlineStr">
        <is>
          <t>財報直接申報值</t>
        </is>
      </c>
    </row>
    <row r="518">
      <c r="A518" t="inlineStr">
        <is>
          <t>存貨－成品</t>
        </is>
      </c>
      <c r="B518" t="inlineStr">
        <is>
          <t>Inventory, Finished Goods</t>
        </is>
      </c>
      <c r="C518" t="inlineStr">
        <is>
          <t>FY2023 Q3</t>
        </is>
      </c>
      <c r="D518" t="n">
        <v>930000000</v>
      </c>
      <c r="E518" t="inlineStr">
        <is>
          <t>InventoryFinishedGoodsNetOfReserves</t>
        </is>
      </c>
      <c r="F518" t="inlineStr">
        <is>
          <t>10-Q</t>
        </is>
      </c>
      <c r="G518" t="inlineStr">
        <is>
          <t>2023-11-01</t>
        </is>
      </c>
      <c r="H518" t="inlineStr">
        <is>
          <t>2023-11-01</t>
        </is>
      </c>
      <c r="I518" t="inlineStr">
        <is>
          <t>2023-09-30</t>
        </is>
      </c>
      <c r="J518" t="inlineStr">
        <is>
          <t>USD</t>
        </is>
      </c>
      <c r="K518" t="inlineStr">
        <is>
          <t>財報直接申報值</t>
        </is>
      </c>
    </row>
    <row r="519">
      <c r="A519" t="inlineStr">
        <is>
          <t>存貨－成品</t>
        </is>
      </c>
      <c r="B519" t="inlineStr">
        <is>
          <t>Inventory, Finished Goods</t>
        </is>
      </c>
      <c r="C519" t="inlineStr">
        <is>
          <t>FY2023 Q4</t>
        </is>
      </c>
      <c r="D519" t="n">
        <v>812000000</v>
      </c>
      <c r="E519" t="inlineStr">
        <is>
          <t>InventoryFinishedGoodsNetOfReserves</t>
        </is>
      </c>
      <c r="F519" t="inlineStr">
        <is>
          <t>10-Q</t>
        </is>
      </c>
      <c r="G519" t="inlineStr">
        <is>
          <t>2024-05-01</t>
        </is>
      </c>
      <c r="H519" t="inlineStr">
        <is>
          <t>2024-10-30</t>
        </is>
      </c>
      <c r="I519" t="inlineStr">
        <is>
          <t>2023-12-30</t>
        </is>
      </c>
      <c r="J519" t="inlineStr">
        <is>
          <t>USD</t>
        </is>
      </c>
      <c r="K519" t="inlineStr">
        <is>
          <t>財報直接申報值</t>
        </is>
      </c>
    </row>
    <row r="520">
      <c r="A520" t="inlineStr">
        <is>
          <t>存貨－成品</t>
        </is>
      </c>
      <c r="B520" t="inlineStr">
        <is>
          <t>Inventory, Finished Goods</t>
        </is>
      </c>
      <c r="C520" t="inlineStr">
        <is>
          <t>FY2024 Q1</t>
        </is>
      </c>
      <c r="D520" t="n">
        <v>984000000</v>
      </c>
      <c r="E520" t="inlineStr">
        <is>
          <t>InventoryFinishedGoodsNetOfReserves</t>
        </is>
      </c>
      <c r="F520" t="inlineStr">
        <is>
          <t>10-Q</t>
        </is>
      </c>
      <c r="G520" t="inlineStr">
        <is>
          <t>2024-05-01</t>
        </is>
      </c>
      <c r="H520" t="inlineStr">
        <is>
          <t>2024-05-01</t>
        </is>
      </c>
      <c r="I520" t="inlineStr">
        <is>
          <t>2024-03-30</t>
        </is>
      </c>
      <c r="J520" t="inlineStr">
        <is>
          <t>USD</t>
        </is>
      </c>
      <c r="K520" t="inlineStr">
        <is>
          <t>財報直接申報值</t>
        </is>
      </c>
    </row>
    <row r="521">
      <c r="A521" t="inlineStr">
        <is>
          <t>存貨－成品</t>
        </is>
      </c>
      <c r="B521" t="inlineStr">
        <is>
          <t>Inventory, Finished Goods</t>
        </is>
      </c>
      <c r="C521" t="inlineStr">
        <is>
          <t>FY2024 Q2</t>
        </is>
      </c>
      <c r="D521" t="n">
        <v>926000000</v>
      </c>
      <c r="E521" t="inlineStr">
        <is>
          <t>InventoryFinishedGoodsNetOfReserves</t>
        </is>
      </c>
      <c r="F521" t="inlineStr">
        <is>
          <t>10-Q</t>
        </is>
      </c>
      <c r="G521" t="inlineStr">
        <is>
          <t>2024-07-31</t>
        </is>
      </c>
      <c r="H521" t="inlineStr">
        <is>
          <t>2024-07-31</t>
        </is>
      </c>
      <c r="I521" t="inlineStr">
        <is>
          <t>2024-06-29</t>
        </is>
      </c>
      <c r="J521" t="inlineStr">
        <is>
          <t>USD</t>
        </is>
      </c>
      <c r="K521" t="inlineStr">
        <is>
          <t>財報直接申報值</t>
        </is>
      </c>
    </row>
    <row r="522">
      <c r="A522" t="inlineStr">
        <is>
          <t>存貨－成品</t>
        </is>
      </c>
      <c r="B522" t="inlineStr">
        <is>
          <t>Inventory, Finished Goods</t>
        </is>
      </c>
      <c r="C522" t="inlineStr">
        <is>
          <t>FY2024 Q3</t>
        </is>
      </c>
      <c r="D522" t="n">
        <v>963000000</v>
      </c>
      <c r="E522" t="inlineStr">
        <is>
          <t>InventoryFinishedGoodsNetOfReserves</t>
        </is>
      </c>
      <c r="F522" t="inlineStr">
        <is>
          <t>10-Q</t>
        </is>
      </c>
      <c r="G522" t="inlineStr">
        <is>
          <t>2024-10-30</t>
        </is>
      </c>
      <c r="H522" t="inlineStr">
        <is>
          <t>2024-10-30</t>
        </is>
      </c>
      <c r="I522" t="inlineStr">
        <is>
          <t>2024-09-28</t>
        </is>
      </c>
      <c r="J522" t="inlineStr">
        <is>
          <t>USD</t>
        </is>
      </c>
      <c r="K522" t="inlineStr">
        <is>
          <t>財報直接申報值</t>
        </is>
      </c>
    </row>
    <row r="523">
      <c r="A523" t="inlineStr">
        <is>
          <t>存貨－成品</t>
        </is>
      </c>
      <c r="B523" t="inlineStr">
        <is>
          <t>Inventory, Finished Goods</t>
        </is>
      </c>
      <c r="C523" t="inlineStr">
        <is>
          <t>FY2024 Q4</t>
        </is>
      </c>
      <c r="D523" t="n">
        <v>1094000000</v>
      </c>
      <c r="E523" t="inlineStr">
        <is>
          <t>InventoryFinishedGoodsNetOfReserves</t>
        </is>
      </c>
      <c r="F523" t="inlineStr">
        <is>
          <t>10-Q</t>
        </is>
      </c>
      <c r="G523" t="inlineStr">
        <is>
          <t>2025-05-07</t>
        </is>
      </c>
      <c r="H523" t="inlineStr">
        <is>
          <t>2025-11-05</t>
        </is>
      </c>
      <c r="I523" t="inlineStr">
        <is>
          <t>2024-12-28</t>
        </is>
      </c>
      <c r="J523" t="inlineStr">
        <is>
          <t>USD</t>
        </is>
      </c>
      <c r="K523" t="inlineStr">
        <is>
          <t>財報直接申報值</t>
        </is>
      </c>
    </row>
    <row r="524">
      <c r="A524" t="inlineStr">
        <is>
          <t>存貨－成品</t>
        </is>
      </c>
      <c r="B524" t="inlineStr">
        <is>
          <t>Inventory, Finished Goods</t>
        </is>
      </c>
      <c r="C524" t="inlineStr">
        <is>
          <t>FY2025 Q1</t>
        </is>
      </c>
      <c r="D524" t="n">
        <v>1358000000</v>
      </c>
      <c r="E524" t="inlineStr">
        <is>
          <t>InventoryFinishedGoodsNetOfReserves</t>
        </is>
      </c>
      <c r="F524" t="inlineStr">
        <is>
          <t>10-Q</t>
        </is>
      </c>
      <c r="G524" t="inlineStr">
        <is>
          <t>2025-05-07</t>
        </is>
      </c>
      <c r="H524" t="inlineStr">
        <is>
          <t>2025-05-07</t>
        </is>
      </c>
      <c r="I524" t="inlineStr">
        <is>
          <t>2025-03-29</t>
        </is>
      </c>
      <c r="J524" t="inlineStr">
        <is>
          <t>USD</t>
        </is>
      </c>
      <c r="K524" t="inlineStr">
        <is>
          <t>財報直接申報值</t>
        </is>
      </c>
    </row>
    <row r="525">
      <c r="A525" t="inlineStr">
        <is>
          <t>存貨－成品</t>
        </is>
      </c>
      <c r="B525" t="inlineStr">
        <is>
          <t>Inventory, Finished Goods</t>
        </is>
      </c>
      <c r="C525" t="inlineStr">
        <is>
          <t>FY2025 Q2</t>
        </is>
      </c>
      <c r="D525" t="n">
        <v>1871000000</v>
      </c>
      <c r="E525" t="inlineStr">
        <is>
          <t>InventoryFinishedGoodsNetOfReserves</t>
        </is>
      </c>
      <c r="F525" t="inlineStr">
        <is>
          <t>10-Q</t>
        </is>
      </c>
      <c r="G525" t="inlineStr">
        <is>
          <t>2025-08-06</t>
        </is>
      </c>
      <c r="H525" t="inlineStr">
        <is>
          <t>2025-08-06</t>
        </is>
      </c>
      <c r="I525" t="inlineStr">
        <is>
          <t>2025-06-28</t>
        </is>
      </c>
      <c r="J525" t="inlineStr">
        <is>
          <t>USD</t>
        </is>
      </c>
      <c r="K525" t="inlineStr">
        <is>
          <t>財報直接申報值</t>
        </is>
      </c>
    </row>
    <row r="526">
      <c r="A526" t="inlineStr">
        <is>
          <t>存貨－成品</t>
        </is>
      </c>
      <c r="B526" t="inlineStr">
        <is>
          <t>Inventory, Finished Goods</t>
        </is>
      </c>
      <c r="C526" t="inlineStr">
        <is>
          <t>FY2025 Q3</t>
        </is>
      </c>
      <c r="D526" t="n">
        <v>2236000000</v>
      </c>
      <c r="E526" t="inlineStr">
        <is>
          <t>InventoryFinishedGoodsNetOfReserves</t>
        </is>
      </c>
      <c r="F526" t="inlineStr">
        <is>
          <t>10-Q</t>
        </is>
      </c>
      <c r="G526" t="inlineStr">
        <is>
          <t>2025-11-05</t>
        </is>
      </c>
      <c r="H526" t="inlineStr">
        <is>
          <t>2025-11-05</t>
        </is>
      </c>
      <c r="I526" t="inlineStr">
        <is>
          <t>2025-09-27</t>
        </is>
      </c>
      <c r="J526" t="inlineStr">
        <is>
          <t>USD</t>
        </is>
      </c>
      <c r="K526" t="inlineStr">
        <is>
          <t>財報直接申報值</t>
        </is>
      </c>
    </row>
    <row r="527">
      <c r="A527" t="inlineStr">
        <is>
          <t>存貨－成品</t>
        </is>
      </c>
      <c r="B527" t="inlineStr">
        <is>
          <t>Inventory, Finished Goods</t>
        </is>
      </c>
      <c r="C527" t="inlineStr">
        <is>
          <t>FY2025 Q4</t>
        </is>
      </c>
      <c r="D527" t="n">
        <v>2243000000</v>
      </c>
      <c r="E527" t="inlineStr">
        <is>
          <t>InventoryFinishedGoodsNetOfReserves</t>
        </is>
      </c>
      <c r="F527" t="inlineStr">
        <is>
          <t>10-Q</t>
        </is>
      </c>
      <c r="G527" t="inlineStr">
        <is>
          <t>2026-05-06</t>
        </is>
      </c>
      <c r="H527" t="inlineStr">
        <is>
          <t>2026-08-05</t>
        </is>
      </c>
      <c r="I527" t="inlineStr">
        <is>
          <t>2025-12-27</t>
        </is>
      </c>
      <c r="J527" t="inlineStr">
        <is>
          <t>USD</t>
        </is>
      </c>
      <c r="K527" t="inlineStr">
        <is>
          <t>財報直接申報值</t>
        </is>
      </c>
    </row>
    <row r="528">
      <c r="A528" t="inlineStr">
        <is>
          <t>存貨－成品</t>
        </is>
      </c>
      <c r="B528" t="inlineStr">
        <is>
          <t>Inventory, Finished Goods</t>
        </is>
      </c>
      <c r="C528" t="inlineStr">
        <is>
          <t>FY2026 Q1</t>
        </is>
      </c>
      <c r="D528" t="n">
        <v>2545000000</v>
      </c>
      <c r="E528" t="inlineStr">
        <is>
          <t>InventoryFinishedGoodsNetOfReserves</t>
        </is>
      </c>
      <c r="F528" t="inlineStr">
        <is>
          <t>10-Q</t>
        </is>
      </c>
      <c r="G528" t="inlineStr">
        <is>
          <t>2026-05-06</t>
        </is>
      </c>
      <c r="H528" t="inlineStr">
        <is>
          <t>2026-05-06</t>
        </is>
      </c>
      <c r="I528" t="inlineStr">
        <is>
          <t>2026-03-28</t>
        </is>
      </c>
      <c r="J528" t="inlineStr">
        <is>
          <t>USD</t>
        </is>
      </c>
      <c r="K528" t="inlineStr">
        <is>
          <t>財報直接申報值</t>
        </is>
      </c>
    </row>
    <row r="529">
      <c r="A529" t="inlineStr">
        <is>
          <t>存貨－成品</t>
        </is>
      </c>
      <c r="B529" t="inlineStr">
        <is>
          <t>Inventory, Finished Goods</t>
        </is>
      </c>
      <c r="C529" t="inlineStr">
        <is>
          <t>FY2026 Q2</t>
        </is>
      </c>
      <c r="D529" t="n">
        <v>2257000000</v>
      </c>
      <c r="E529" t="inlineStr">
        <is>
          <t>InventoryFinishedGoodsNetOfReserves</t>
        </is>
      </c>
      <c r="F529" t="inlineStr">
        <is>
          <t>10-Q</t>
        </is>
      </c>
      <c r="G529" t="inlineStr">
        <is>
          <t>2026-08-05</t>
        </is>
      </c>
      <c r="H529" t="inlineStr">
        <is>
          <t>2026-08-05</t>
        </is>
      </c>
      <c r="I529" t="inlineStr">
        <is>
          <t>2026-06-27</t>
        </is>
      </c>
      <c r="J529" t="inlineStr">
        <is>
          <t>USD</t>
        </is>
      </c>
      <c r="K529" t="inlineStr">
        <is>
          <t>財報直接申報值</t>
        </is>
      </c>
    </row>
    <row r="530">
      <c r="A530" t="inlineStr">
        <is>
          <t>存貨－原料</t>
        </is>
      </c>
      <c r="B530" t="inlineStr">
        <is>
          <t>Inventory, Raw Materials</t>
        </is>
      </c>
      <c r="C530" t="inlineStr">
        <is>
          <t>FY2021 Q1</t>
        </is>
      </c>
      <c r="D530" t="n">
        <v>89000000</v>
      </c>
      <c r="E530" t="inlineStr">
        <is>
          <t>InventoryRawMaterialsNetOfReserves</t>
        </is>
      </c>
      <c r="F530" t="inlineStr">
        <is>
          <t>10-Q</t>
        </is>
      </c>
      <c r="G530" t="inlineStr">
        <is>
          <t>2021-04-28</t>
        </is>
      </c>
      <c r="H530" t="inlineStr">
        <is>
          <t>2021-04-28</t>
        </is>
      </c>
      <c r="I530" t="inlineStr">
        <is>
          <t>2021-03-27</t>
        </is>
      </c>
      <c r="J530" t="inlineStr">
        <is>
          <t>USD</t>
        </is>
      </c>
      <c r="K530" t="inlineStr">
        <is>
          <t>財報直接申報值</t>
        </is>
      </c>
    </row>
    <row r="531">
      <c r="A531" t="inlineStr">
        <is>
          <t>存貨－原料</t>
        </is>
      </c>
      <c r="B531" t="inlineStr">
        <is>
          <t>Inventory, Raw Materials</t>
        </is>
      </c>
      <c r="C531" t="inlineStr">
        <is>
          <t>FY2021 Q2</t>
        </is>
      </c>
      <c r="D531" t="n">
        <v>129000000</v>
      </c>
      <c r="E531" t="inlineStr">
        <is>
          <t>InventoryRawMaterialsNetOfReserves</t>
        </is>
      </c>
      <c r="F531" t="inlineStr">
        <is>
          <t>10-Q</t>
        </is>
      </c>
      <c r="G531" t="inlineStr">
        <is>
          <t>2021-07-28</t>
        </is>
      </c>
      <c r="H531" t="inlineStr">
        <is>
          <t>2021-07-28</t>
        </is>
      </c>
      <c r="I531" t="inlineStr">
        <is>
          <t>2021-06-26</t>
        </is>
      </c>
      <c r="J531" t="inlineStr">
        <is>
          <t>USD</t>
        </is>
      </c>
      <c r="K531" t="inlineStr">
        <is>
          <t>財報直接申報值</t>
        </is>
      </c>
    </row>
    <row r="532">
      <c r="A532" t="inlineStr">
        <is>
          <t>存貨－原料</t>
        </is>
      </c>
      <c r="B532" t="inlineStr">
        <is>
          <t>Inventory, Raw Materials</t>
        </is>
      </c>
      <c r="C532" t="inlineStr">
        <is>
          <t>FY2021 Q3</t>
        </is>
      </c>
      <c r="D532" t="n">
        <v>85000000</v>
      </c>
      <c r="E532" t="inlineStr">
        <is>
          <t>InventoryRawMaterialsNetOfReserves</t>
        </is>
      </c>
      <c r="F532" t="inlineStr">
        <is>
          <t>10-Q</t>
        </is>
      </c>
      <c r="G532" t="inlineStr">
        <is>
          <t>2021-10-27</t>
        </is>
      </c>
      <c r="H532" t="inlineStr">
        <is>
          <t>2021-10-27</t>
        </is>
      </c>
      <c r="I532" t="inlineStr">
        <is>
          <t>2021-09-25</t>
        </is>
      </c>
      <c r="J532" t="inlineStr">
        <is>
          <t>USD</t>
        </is>
      </c>
      <c r="K532" t="inlineStr">
        <is>
          <t>財報直接申報值</t>
        </is>
      </c>
    </row>
    <row r="533">
      <c r="A533" t="inlineStr">
        <is>
          <t>存貨－原料</t>
        </is>
      </c>
      <c r="B533" t="inlineStr">
        <is>
          <t>Inventory, Raw Materials</t>
        </is>
      </c>
      <c r="C533" t="inlineStr">
        <is>
          <t>FY2021 Q4</t>
        </is>
      </c>
      <c r="D533" t="n">
        <v>82000000</v>
      </c>
      <c r="E533" t="inlineStr">
        <is>
          <t>InventoryRawMaterialsNetOfReserves</t>
        </is>
      </c>
      <c r="F533" t="inlineStr">
        <is>
          <t>10-Q</t>
        </is>
      </c>
      <c r="G533" t="inlineStr">
        <is>
          <t>2022-05-04</t>
        </is>
      </c>
      <c r="H533" t="inlineStr">
        <is>
          <t>2022-11-02</t>
        </is>
      </c>
      <c r="I533" t="inlineStr">
        <is>
          <t>2021-12-25</t>
        </is>
      </c>
      <c r="J533" t="inlineStr">
        <is>
          <t>USD</t>
        </is>
      </c>
      <c r="K533" t="inlineStr">
        <is>
          <t>財報直接申報值</t>
        </is>
      </c>
    </row>
    <row r="534">
      <c r="A534" t="inlineStr">
        <is>
          <t>存貨－原料</t>
        </is>
      </c>
      <c r="B534" t="inlineStr">
        <is>
          <t>Inventory, Raw Materials</t>
        </is>
      </c>
      <c r="C534" t="inlineStr">
        <is>
          <t>FY2022 Q1</t>
        </is>
      </c>
      <c r="D534" t="n">
        <v>112000000</v>
      </c>
      <c r="E534" t="inlineStr">
        <is>
          <t>InventoryRawMaterialsNetOfReserves</t>
        </is>
      </c>
      <c r="F534" t="inlineStr">
        <is>
          <t>10-Q</t>
        </is>
      </c>
      <c r="G534" t="inlineStr">
        <is>
          <t>2022-05-04</t>
        </is>
      </c>
      <c r="H534" t="inlineStr">
        <is>
          <t>2022-05-04</t>
        </is>
      </c>
      <c r="I534" t="inlineStr">
        <is>
          <t>2022-03-26</t>
        </is>
      </c>
      <c r="J534" t="inlineStr">
        <is>
          <t>USD</t>
        </is>
      </c>
      <c r="K534" t="inlineStr">
        <is>
          <t>財報直接申報值</t>
        </is>
      </c>
    </row>
    <row r="535">
      <c r="A535" t="inlineStr">
        <is>
          <t>存貨－原料</t>
        </is>
      </c>
      <c r="B535" t="inlineStr">
        <is>
          <t>Inventory, Raw Materials</t>
        </is>
      </c>
      <c r="C535" t="inlineStr">
        <is>
          <t>FY2022 Q2</t>
        </is>
      </c>
      <c r="D535" t="n">
        <v>160000000</v>
      </c>
      <c r="E535" t="inlineStr">
        <is>
          <t>InventoryRawMaterialsNetOfReserves</t>
        </is>
      </c>
      <c r="F535" t="inlineStr">
        <is>
          <t>10-Q</t>
        </is>
      </c>
      <c r="G535" t="inlineStr">
        <is>
          <t>2022-08-03</t>
        </is>
      </c>
      <c r="H535" t="inlineStr">
        <is>
          <t>2022-08-03</t>
        </is>
      </c>
      <c r="I535" t="inlineStr">
        <is>
          <t>2022-06-25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存貨－原料</t>
        </is>
      </c>
      <c r="B536" t="inlineStr">
        <is>
          <t>Inventory, Raw Materials</t>
        </is>
      </c>
      <c r="C536" t="inlineStr">
        <is>
          <t>FY2022 Q3</t>
        </is>
      </c>
      <c r="D536" t="n">
        <v>207000000</v>
      </c>
      <c r="E536" t="inlineStr">
        <is>
          <t>InventoryRawMaterialsNetOfReserves</t>
        </is>
      </c>
      <c r="F536" t="inlineStr">
        <is>
          <t>10-Q</t>
        </is>
      </c>
      <c r="G536" t="inlineStr">
        <is>
          <t>2022-11-02</t>
        </is>
      </c>
      <c r="H536" t="inlineStr">
        <is>
          <t>2022-11-02</t>
        </is>
      </c>
      <c r="I536" t="inlineStr">
        <is>
          <t>2022-09-24</t>
        </is>
      </c>
      <c r="J536" t="inlineStr">
        <is>
          <t>USD</t>
        </is>
      </c>
      <c r="K536" t="inlineStr">
        <is>
          <t>財報直接申報值</t>
        </is>
      </c>
    </row>
    <row r="537">
      <c r="A537" t="inlineStr">
        <is>
          <t>存貨－原料</t>
        </is>
      </c>
      <c r="B537" t="inlineStr">
        <is>
          <t>Inventory, Raw Materials</t>
        </is>
      </c>
      <c r="C537" t="inlineStr">
        <is>
          <t>FY2022 Q4</t>
        </is>
      </c>
      <c r="D537" t="n">
        <v>231000000</v>
      </c>
      <c r="E537" t="inlineStr">
        <is>
          <t>InventoryRawMaterialsNetOfReserves</t>
        </is>
      </c>
      <c r="F537" t="inlineStr">
        <is>
          <t>10-Q</t>
        </is>
      </c>
      <c r="G537" t="inlineStr">
        <is>
          <t>2023-05-03</t>
        </is>
      </c>
      <c r="H537" t="inlineStr">
        <is>
          <t>2023-11-01</t>
        </is>
      </c>
      <c r="I537" t="inlineStr">
        <is>
          <t>2022-12-31</t>
        </is>
      </c>
      <c r="J537" t="inlineStr">
        <is>
          <t>USD</t>
        </is>
      </c>
      <c r="K537" t="inlineStr">
        <is>
          <t>財報直接申報值</t>
        </is>
      </c>
    </row>
    <row r="538">
      <c r="A538" t="inlineStr">
        <is>
          <t>存貨－原料</t>
        </is>
      </c>
      <c r="B538" t="inlineStr">
        <is>
          <t>Inventory, Raw Materials</t>
        </is>
      </c>
      <c r="C538" t="inlineStr">
        <is>
          <t>FY2023 Q1</t>
        </is>
      </c>
      <c r="D538" t="n">
        <v>241000000</v>
      </c>
      <c r="E538" t="inlineStr">
        <is>
          <t>InventoryRawMaterialsNetOfReserves</t>
        </is>
      </c>
      <c r="F538" t="inlineStr">
        <is>
          <t>10-Q</t>
        </is>
      </c>
      <c r="G538" t="inlineStr">
        <is>
          <t>2023-05-03</t>
        </is>
      </c>
      <c r="H538" t="inlineStr">
        <is>
          <t>2023-05-03</t>
        </is>
      </c>
      <c r="I538" t="inlineStr">
        <is>
          <t>2023-04-01</t>
        </is>
      </c>
      <c r="J538" t="inlineStr">
        <is>
          <t>USD</t>
        </is>
      </c>
      <c r="K538" t="inlineStr">
        <is>
          <t>財報直接申報值</t>
        </is>
      </c>
    </row>
    <row r="539">
      <c r="A539" t="inlineStr">
        <is>
          <t>存貨－原料</t>
        </is>
      </c>
      <c r="B539" t="inlineStr">
        <is>
          <t>Inventory, Raw Materials</t>
        </is>
      </c>
      <c r="C539" t="inlineStr">
        <is>
          <t>FY2023 Q2</t>
        </is>
      </c>
      <c r="D539" t="n">
        <v>154000000</v>
      </c>
      <c r="E539" t="inlineStr">
        <is>
          <t>InventoryRawMaterialsNetOfReserves</t>
        </is>
      </c>
      <c r="F539" t="inlineStr">
        <is>
          <t>10-Q</t>
        </is>
      </c>
      <c r="G539" t="inlineStr">
        <is>
          <t>2023-08-02</t>
        </is>
      </c>
      <c r="H539" t="inlineStr">
        <is>
          <t>2023-08-02</t>
        </is>
      </c>
      <c r="I539" t="inlineStr">
        <is>
          <t>2023-07-01</t>
        </is>
      </c>
      <c r="J539" t="inlineStr">
        <is>
          <t>USD</t>
        </is>
      </c>
      <c r="K539" t="inlineStr">
        <is>
          <t>財報直接申報值</t>
        </is>
      </c>
    </row>
    <row r="540">
      <c r="A540" t="inlineStr">
        <is>
          <t>存貨－原料</t>
        </is>
      </c>
      <c r="B540" t="inlineStr">
        <is>
          <t>Inventory, Raw Materials</t>
        </is>
      </c>
      <c r="C540" t="inlineStr">
        <is>
          <t>FY2023 Q3</t>
        </is>
      </c>
      <c r="D540" t="n">
        <v>245000000</v>
      </c>
      <c r="E540" t="inlineStr">
        <is>
          <t>InventoryRawMaterialsNetOfReserves</t>
        </is>
      </c>
      <c r="F540" t="inlineStr">
        <is>
          <t>10-Q</t>
        </is>
      </c>
      <c r="G540" t="inlineStr">
        <is>
          <t>2023-11-01</t>
        </is>
      </c>
      <c r="H540" t="inlineStr">
        <is>
          <t>2023-11-01</t>
        </is>
      </c>
      <c r="I540" t="inlineStr">
        <is>
          <t>2023-09-30</t>
        </is>
      </c>
      <c r="J540" t="inlineStr">
        <is>
          <t>USD</t>
        </is>
      </c>
      <c r="K540" t="inlineStr">
        <is>
          <t>財報直接申報值</t>
        </is>
      </c>
    </row>
    <row r="541">
      <c r="A541" t="inlineStr">
        <is>
          <t>存貨－原料</t>
        </is>
      </c>
      <c r="B541" t="inlineStr">
        <is>
          <t>Inventory, Raw Materials</t>
        </is>
      </c>
      <c r="C541" t="inlineStr">
        <is>
          <t>FY2023 Q4</t>
        </is>
      </c>
      <c r="D541" t="n">
        <v>279000000</v>
      </c>
      <c r="E541" t="inlineStr">
        <is>
          <t>InventoryRawMaterialsNetOfReserves</t>
        </is>
      </c>
      <c r="F541" t="inlineStr">
        <is>
          <t>10-Q</t>
        </is>
      </c>
      <c r="G541" t="inlineStr">
        <is>
          <t>2024-05-01</t>
        </is>
      </c>
      <c r="H541" t="inlineStr">
        <is>
          <t>2024-10-30</t>
        </is>
      </c>
      <c r="I541" t="inlineStr">
        <is>
          <t>2023-12-30</t>
        </is>
      </c>
      <c r="J541" t="inlineStr">
        <is>
          <t>USD</t>
        </is>
      </c>
      <c r="K541" t="inlineStr">
        <is>
          <t>財報直接申報值</t>
        </is>
      </c>
    </row>
    <row r="542">
      <c r="A542" t="inlineStr">
        <is>
          <t>存貨－原料</t>
        </is>
      </c>
      <c r="B542" t="inlineStr">
        <is>
          <t>Inventory, Raw Materials</t>
        </is>
      </c>
      <c r="C542" t="inlineStr">
        <is>
          <t>FY2024 Q1</t>
        </is>
      </c>
      <c r="D542" t="n">
        <v>292000000</v>
      </c>
      <c r="E542" t="inlineStr">
        <is>
          <t>InventoryRawMaterialsNetOfReserves</t>
        </is>
      </c>
      <c r="F542" t="inlineStr">
        <is>
          <t>10-Q</t>
        </is>
      </c>
      <c r="G542" t="inlineStr">
        <is>
          <t>2024-05-01</t>
        </is>
      </c>
      <c r="H542" t="inlineStr">
        <is>
          <t>2024-05-01</t>
        </is>
      </c>
      <c r="I542" t="inlineStr">
        <is>
          <t>2024-03-30</t>
        </is>
      </c>
      <c r="J542" t="inlineStr">
        <is>
          <t>USD</t>
        </is>
      </c>
      <c r="K542" t="inlineStr">
        <is>
          <t>財報直接申報值</t>
        </is>
      </c>
    </row>
    <row r="543">
      <c r="A543" t="inlineStr">
        <is>
          <t>存貨－原料</t>
        </is>
      </c>
      <c r="B543" t="inlineStr">
        <is>
          <t>Inventory, Raw Materials</t>
        </is>
      </c>
      <c r="C543" t="inlineStr">
        <is>
          <t>FY2024 Q2</t>
        </is>
      </c>
      <c r="D543" t="n">
        <v>338000000</v>
      </c>
      <c r="E543" t="inlineStr">
        <is>
          <t>InventoryRawMaterialsNetOfReserves</t>
        </is>
      </c>
      <c r="F543" t="inlineStr">
        <is>
          <t>10-Q</t>
        </is>
      </c>
      <c r="G543" t="inlineStr">
        <is>
          <t>2024-07-31</t>
        </is>
      </c>
      <c r="H543" t="inlineStr">
        <is>
          <t>2024-07-31</t>
        </is>
      </c>
      <c r="I543" t="inlineStr">
        <is>
          <t>2024-06-29</t>
        </is>
      </c>
      <c r="J543" t="inlineStr">
        <is>
          <t>USD</t>
        </is>
      </c>
      <c r="K543" t="inlineStr">
        <is>
          <t>財報直接申報值</t>
        </is>
      </c>
    </row>
    <row r="544">
      <c r="A544" t="inlineStr">
        <is>
          <t>存貨－原料</t>
        </is>
      </c>
      <c r="B544" t="inlineStr">
        <is>
          <t>Inventory, Raw Materials</t>
        </is>
      </c>
      <c r="C544" t="inlineStr">
        <is>
          <t>FY2024 Q3</t>
        </is>
      </c>
      <c r="D544" t="n">
        <v>412000000</v>
      </c>
      <c r="E544" t="inlineStr">
        <is>
          <t>InventoryRawMaterialsNetOfReserves</t>
        </is>
      </c>
      <c r="F544" t="inlineStr">
        <is>
          <t>10-Q</t>
        </is>
      </c>
      <c r="G544" t="inlineStr">
        <is>
          <t>2024-10-30</t>
        </is>
      </c>
      <c r="H544" t="inlineStr">
        <is>
          <t>2024-10-30</t>
        </is>
      </c>
      <c r="I544" t="inlineStr">
        <is>
          <t>2024-09-28</t>
        </is>
      </c>
      <c r="J544" t="inlineStr">
        <is>
          <t>USD</t>
        </is>
      </c>
      <c r="K544" t="inlineStr">
        <is>
          <t>財報直接申報值</t>
        </is>
      </c>
    </row>
    <row r="545">
      <c r="A545" t="inlineStr">
        <is>
          <t>存貨－原料</t>
        </is>
      </c>
      <c r="B545" t="inlineStr">
        <is>
          <t>Inventory, Raw Materials</t>
        </is>
      </c>
      <c r="C545" t="inlineStr">
        <is>
          <t>FY2024 Q4</t>
        </is>
      </c>
      <c r="D545" t="n">
        <v>351000000</v>
      </c>
      <c r="E545" t="inlineStr">
        <is>
          <t>InventoryRawMaterialsNetOfReserves</t>
        </is>
      </c>
      <c r="F545" t="inlineStr">
        <is>
          <t>10-Q</t>
        </is>
      </c>
      <c r="G545" t="inlineStr">
        <is>
          <t>2025-05-07</t>
        </is>
      </c>
      <c r="H545" t="inlineStr">
        <is>
          <t>2025-11-05</t>
        </is>
      </c>
      <c r="I545" t="inlineStr">
        <is>
          <t>2024-12-28</t>
        </is>
      </c>
      <c r="J545" t="inlineStr">
        <is>
          <t>USD</t>
        </is>
      </c>
      <c r="K545" t="inlineStr">
        <is>
          <t>財報直接申報值</t>
        </is>
      </c>
    </row>
    <row r="546">
      <c r="A546" t="inlineStr">
        <is>
          <t>存貨－原料</t>
        </is>
      </c>
      <c r="B546" t="inlineStr">
        <is>
          <t>Inventory, Raw Materials</t>
        </is>
      </c>
      <c r="C546" t="inlineStr">
        <is>
          <t>FY2025 Q1</t>
        </is>
      </c>
      <c r="D546" t="n">
        <v>560000000</v>
      </c>
      <c r="E546" t="inlineStr">
        <is>
          <t>InventoryRawMaterialsNetOfReserves</t>
        </is>
      </c>
      <c r="F546" t="inlineStr">
        <is>
          <t>10-Q</t>
        </is>
      </c>
      <c r="G546" t="inlineStr">
        <is>
          <t>2025-05-07</t>
        </is>
      </c>
      <c r="H546" t="inlineStr">
        <is>
          <t>2025-05-07</t>
        </is>
      </c>
      <c r="I546" t="inlineStr">
        <is>
          <t>2025-03-29</t>
        </is>
      </c>
      <c r="J546" t="inlineStr">
        <is>
          <t>USD</t>
        </is>
      </c>
      <c r="K546" t="inlineStr">
        <is>
          <t>財報直接申報值</t>
        </is>
      </c>
    </row>
    <row r="547">
      <c r="A547" t="inlineStr">
        <is>
          <t>存貨－原料</t>
        </is>
      </c>
      <c r="B547" t="inlineStr">
        <is>
          <t>Inventory, Raw Materials</t>
        </is>
      </c>
      <c r="C547" t="inlineStr">
        <is>
          <t>FY2025 Q2</t>
        </is>
      </c>
      <c r="D547" t="n">
        <v>639000000</v>
      </c>
      <c r="E547" t="inlineStr">
        <is>
          <t>InventoryRawMaterialsNetOfReserves</t>
        </is>
      </c>
      <c r="F547" t="inlineStr">
        <is>
          <t>10-Q</t>
        </is>
      </c>
      <c r="G547" t="inlineStr">
        <is>
          <t>2025-08-06</t>
        </is>
      </c>
      <c r="H547" t="inlineStr">
        <is>
          <t>2025-08-06</t>
        </is>
      </c>
      <c r="I547" t="inlineStr">
        <is>
          <t>2025-06-28</t>
        </is>
      </c>
      <c r="J547" t="inlineStr">
        <is>
          <t>USD</t>
        </is>
      </c>
      <c r="K547" t="inlineStr">
        <is>
          <t>財報直接申報值</t>
        </is>
      </c>
    </row>
    <row r="548">
      <c r="A548" t="inlineStr">
        <is>
          <t>存貨－原料</t>
        </is>
      </c>
      <c r="B548" t="inlineStr">
        <is>
          <t>Inventory, Raw Materials</t>
        </is>
      </c>
      <c r="C548" t="inlineStr">
        <is>
          <t>FY2025 Q3</t>
        </is>
      </c>
      <c r="D548" t="n">
        <v>676000000</v>
      </c>
      <c r="E548" t="inlineStr">
        <is>
          <t>InventoryRawMaterialsNetOfReserves</t>
        </is>
      </c>
      <c r="F548" t="inlineStr">
        <is>
          <t>10-Q</t>
        </is>
      </c>
      <c r="G548" t="inlineStr">
        <is>
          <t>2025-11-05</t>
        </is>
      </c>
      <c r="H548" t="inlineStr">
        <is>
          <t>2025-11-05</t>
        </is>
      </c>
      <c r="I548" t="inlineStr">
        <is>
          <t>2025-09-27</t>
        </is>
      </c>
      <c r="J548" t="inlineStr">
        <is>
          <t>USD</t>
        </is>
      </c>
      <c r="K548" t="inlineStr">
        <is>
          <t>財報直接申報值</t>
        </is>
      </c>
    </row>
    <row r="549">
      <c r="A549" t="inlineStr">
        <is>
          <t>存貨－原料</t>
        </is>
      </c>
      <c r="B549" t="inlineStr">
        <is>
          <t>Inventory, Raw Materials</t>
        </is>
      </c>
      <c r="C549" t="inlineStr">
        <is>
          <t>FY2025 Q4</t>
        </is>
      </c>
      <c r="D549" t="n">
        <v>909000000</v>
      </c>
      <c r="E549" t="inlineStr">
        <is>
          <t>InventoryRawMaterialsNetOfReserves</t>
        </is>
      </c>
      <c r="F549" t="inlineStr">
        <is>
          <t>10-Q</t>
        </is>
      </c>
      <c r="G549" t="inlineStr">
        <is>
          <t>2026-05-06</t>
        </is>
      </c>
      <c r="H549" t="inlineStr">
        <is>
          <t>2026-08-05</t>
        </is>
      </c>
      <c r="I549" t="inlineStr">
        <is>
          <t>2025-12-27</t>
        </is>
      </c>
      <c r="J549" t="inlineStr">
        <is>
          <t>USD</t>
        </is>
      </c>
      <c r="K549" t="inlineStr">
        <is>
          <t>財報直接申報值</t>
        </is>
      </c>
    </row>
    <row r="550">
      <c r="A550" t="inlineStr">
        <is>
          <t>存貨－原料</t>
        </is>
      </c>
      <c r="B550" t="inlineStr">
        <is>
          <t>Inventory, Raw Materials</t>
        </is>
      </c>
      <c r="C550" t="inlineStr">
        <is>
          <t>FY2026 Q1</t>
        </is>
      </c>
      <c r="D550" t="n">
        <v>752000000</v>
      </c>
      <c r="E550" t="inlineStr">
        <is>
          <t>InventoryRawMaterialsNetOfReserves</t>
        </is>
      </c>
      <c r="F550" t="inlineStr">
        <is>
          <t>10-Q</t>
        </is>
      </c>
      <c r="G550" t="inlineStr">
        <is>
          <t>2026-05-06</t>
        </is>
      </c>
      <c r="H550" t="inlineStr">
        <is>
          <t>2026-05-06</t>
        </is>
      </c>
      <c r="I550" t="inlineStr">
        <is>
          <t>2026-03-28</t>
        </is>
      </c>
      <c r="J550" t="inlineStr">
        <is>
          <t>USD</t>
        </is>
      </c>
      <c r="K550" t="inlineStr">
        <is>
          <t>財報直接申報值</t>
        </is>
      </c>
    </row>
    <row r="551">
      <c r="A551" t="inlineStr">
        <is>
          <t>存貨－原料</t>
        </is>
      </c>
      <c r="B551" t="inlineStr">
        <is>
          <t>Inventory, Raw Materials</t>
        </is>
      </c>
      <c r="C551" t="inlineStr">
        <is>
          <t>FY2026 Q2</t>
        </is>
      </c>
      <c r="D551" t="n">
        <v>946000000</v>
      </c>
      <c r="E551" t="inlineStr">
        <is>
          <t>InventoryRawMaterialsNetOfReserves</t>
        </is>
      </c>
      <c r="F551" t="inlineStr">
        <is>
          <t>10-Q</t>
        </is>
      </c>
      <c r="G551" t="inlineStr">
        <is>
          <t>2026-08-05</t>
        </is>
      </c>
      <c r="H551" t="inlineStr">
        <is>
          <t>2026-08-05</t>
        </is>
      </c>
      <c r="I551" t="inlineStr">
        <is>
          <t>2026-06-27</t>
        </is>
      </c>
      <c r="J551" t="inlineStr">
        <is>
          <t>USD</t>
        </is>
      </c>
      <c r="K551" t="inlineStr">
        <is>
          <t>財報直接申報值</t>
        </is>
      </c>
    </row>
    <row r="552">
      <c r="A552" t="inlineStr">
        <is>
          <t>存貨－在製品</t>
        </is>
      </c>
      <c r="B552" t="inlineStr">
        <is>
          <t>Inventory, Work in Process</t>
        </is>
      </c>
      <c r="C552" t="inlineStr">
        <is>
          <t>FY2021 Q1</t>
        </is>
      </c>
      <c r="D552" t="n">
        <v>1376000000</v>
      </c>
      <c r="E552" t="inlineStr">
        <is>
          <t>InventoryWorkInProcessNetOfReserves</t>
        </is>
      </c>
      <c r="F552" t="inlineStr">
        <is>
          <t>10-Q</t>
        </is>
      </c>
      <c r="G552" t="inlineStr">
        <is>
          <t>2021-04-28</t>
        </is>
      </c>
      <c r="H552" t="inlineStr">
        <is>
          <t>2021-04-28</t>
        </is>
      </c>
      <c r="I552" t="inlineStr">
        <is>
          <t>2021-03-27</t>
        </is>
      </c>
      <c r="J552" t="inlineStr">
        <is>
          <t>USD</t>
        </is>
      </c>
      <c r="K552" t="inlineStr">
        <is>
          <t>財報直接申報值</t>
        </is>
      </c>
    </row>
    <row r="553">
      <c r="A553" t="inlineStr">
        <is>
          <t>存貨－在製品</t>
        </is>
      </c>
      <c r="B553" t="inlineStr">
        <is>
          <t>Inventory, Work in Process</t>
        </is>
      </c>
      <c r="C553" t="inlineStr">
        <is>
          <t>FY2021 Q2</t>
        </is>
      </c>
      <c r="D553" t="n">
        <v>1408000000</v>
      </c>
      <c r="E553" t="inlineStr">
        <is>
          <t>InventoryWorkInProcessNetOfReserves</t>
        </is>
      </c>
      <c r="F553" t="inlineStr">
        <is>
          <t>10-Q</t>
        </is>
      </c>
      <c r="G553" t="inlineStr">
        <is>
          <t>2021-07-28</t>
        </is>
      </c>
      <c r="H553" t="inlineStr">
        <is>
          <t>2021-07-28</t>
        </is>
      </c>
      <c r="I553" t="inlineStr">
        <is>
          <t>2021-06-26</t>
        </is>
      </c>
      <c r="J553" t="inlineStr">
        <is>
          <t>USD</t>
        </is>
      </c>
      <c r="K553" t="inlineStr">
        <is>
          <t>財報直接申報值</t>
        </is>
      </c>
    </row>
    <row r="554">
      <c r="A554" t="inlineStr">
        <is>
          <t>存貨－在製品</t>
        </is>
      </c>
      <c r="B554" t="inlineStr">
        <is>
          <t>Inventory, Work in Process</t>
        </is>
      </c>
      <c r="C554" t="inlineStr">
        <is>
          <t>FY2021 Q3</t>
        </is>
      </c>
      <c r="D554" t="n">
        <v>1738000000</v>
      </c>
      <c r="E554" t="inlineStr">
        <is>
          <t>InventoryWorkInProcessNetOfReserves</t>
        </is>
      </c>
      <c r="F554" t="inlineStr">
        <is>
          <t>10-Q</t>
        </is>
      </c>
      <c r="G554" t="inlineStr">
        <is>
          <t>2021-10-27</t>
        </is>
      </c>
      <c r="H554" t="inlineStr">
        <is>
          <t>2021-10-27</t>
        </is>
      </c>
      <c r="I554" t="inlineStr">
        <is>
          <t>2021-09-25</t>
        </is>
      </c>
      <c r="J554" t="inlineStr">
        <is>
          <t>USD</t>
        </is>
      </c>
      <c r="K554" t="inlineStr">
        <is>
          <t>財報直接申報值</t>
        </is>
      </c>
    </row>
    <row r="555">
      <c r="A555" t="inlineStr">
        <is>
          <t>存貨－在製品</t>
        </is>
      </c>
      <c r="B555" t="inlineStr">
        <is>
          <t>Inventory, Work in Process</t>
        </is>
      </c>
      <c r="C555" t="inlineStr">
        <is>
          <t>FY2021 Q4</t>
        </is>
      </c>
      <c r="D555" t="n">
        <v>1676000000</v>
      </c>
      <c r="E555" t="inlineStr">
        <is>
          <t>InventoryWorkInProcessNetOfReserves</t>
        </is>
      </c>
      <c r="F555" t="inlineStr">
        <is>
          <t>10-Q</t>
        </is>
      </c>
      <c r="G555" t="inlineStr">
        <is>
          <t>2022-05-04</t>
        </is>
      </c>
      <c r="H555" t="inlineStr">
        <is>
          <t>2022-11-02</t>
        </is>
      </c>
      <c r="I555" t="inlineStr">
        <is>
          <t>2021-12-25</t>
        </is>
      </c>
      <c r="J555" t="inlineStr">
        <is>
          <t>USD</t>
        </is>
      </c>
      <c r="K555" t="inlineStr">
        <is>
          <t>財報直接申報值</t>
        </is>
      </c>
    </row>
    <row r="556">
      <c r="A556" t="inlineStr">
        <is>
          <t>存貨－在製品</t>
        </is>
      </c>
      <c r="B556" t="inlineStr">
        <is>
          <t>Inventory, Work in Process</t>
        </is>
      </c>
      <c r="C556" t="inlineStr">
        <is>
          <t>FY2022 Q1</t>
        </is>
      </c>
      <c r="D556" t="n">
        <v>1966000000</v>
      </c>
      <c r="E556" t="inlineStr">
        <is>
          <t>InventoryWorkInProcessNetOfReserves</t>
        </is>
      </c>
      <c r="F556" t="inlineStr">
        <is>
          <t>10-Q</t>
        </is>
      </c>
      <c r="G556" t="inlineStr">
        <is>
          <t>2022-05-04</t>
        </is>
      </c>
      <c r="H556" t="inlineStr">
        <is>
          <t>2022-05-04</t>
        </is>
      </c>
      <c r="I556" t="inlineStr">
        <is>
          <t>2022-03-26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存貨－在製品</t>
        </is>
      </c>
      <c r="B557" t="inlineStr">
        <is>
          <t>Inventory, Work in Process</t>
        </is>
      </c>
      <c r="C557" t="inlineStr">
        <is>
          <t>FY2022 Q2</t>
        </is>
      </c>
      <c r="D557" t="n">
        <v>2171000000</v>
      </c>
      <c r="E557" t="inlineStr">
        <is>
          <t>InventoryWorkInProcessNetOfReserves</t>
        </is>
      </c>
      <c r="F557" t="inlineStr">
        <is>
          <t>10-Q</t>
        </is>
      </c>
      <c r="G557" t="inlineStr">
        <is>
          <t>2022-08-03</t>
        </is>
      </c>
      <c r="H557" t="inlineStr">
        <is>
          <t>2022-08-03</t>
        </is>
      </c>
      <c r="I557" t="inlineStr">
        <is>
          <t>2022-06-25</t>
        </is>
      </c>
      <c r="J557" t="inlineStr">
        <is>
          <t>USD</t>
        </is>
      </c>
      <c r="K557" t="inlineStr">
        <is>
          <t>財報直接申報值</t>
        </is>
      </c>
    </row>
    <row r="558">
      <c r="A558" t="inlineStr">
        <is>
          <t>存貨－在製品</t>
        </is>
      </c>
      <c r="B558" t="inlineStr">
        <is>
          <t>Inventory, Work in Process</t>
        </is>
      </c>
      <c r="C558" t="inlineStr">
        <is>
          <t>FY2022 Q3</t>
        </is>
      </c>
      <c r="D558" t="n">
        <v>2466000000</v>
      </c>
      <c r="E558" t="inlineStr">
        <is>
          <t>InventoryWorkInProcessNetOfReserves</t>
        </is>
      </c>
      <c r="F558" t="inlineStr">
        <is>
          <t>10-Q</t>
        </is>
      </c>
      <c r="G558" t="inlineStr">
        <is>
          <t>2022-11-02</t>
        </is>
      </c>
      <c r="H558" t="inlineStr">
        <is>
          <t>2022-11-02</t>
        </is>
      </c>
      <c r="I558" t="inlineStr">
        <is>
          <t>2022-09-24</t>
        </is>
      </c>
      <c r="J558" t="inlineStr">
        <is>
          <t>USD</t>
        </is>
      </c>
      <c r="K558" t="inlineStr">
        <is>
          <t>財報直接申報值</t>
        </is>
      </c>
    </row>
    <row r="559">
      <c r="A559" t="inlineStr">
        <is>
          <t>存貨－在製品</t>
        </is>
      </c>
      <c r="B559" t="inlineStr">
        <is>
          <t>Inventory, Work in Process</t>
        </is>
      </c>
      <c r="C559" t="inlineStr">
        <is>
          <t>FY2022 Q4</t>
        </is>
      </c>
      <c r="D559" t="n">
        <v>2648000000</v>
      </c>
      <c r="E559" t="inlineStr">
        <is>
          <t>InventoryWorkInProcessNetOfReserves</t>
        </is>
      </c>
      <c r="F559" t="inlineStr">
        <is>
          <t>10-Q</t>
        </is>
      </c>
      <c r="G559" t="inlineStr">
        <is>
          <t>2023-05-03</t>
        </is>
      </c>
      <c r="H559" t="inlineStr">
        <is>
          <t>2023-11-01</t>
        </is>
      </c>
      <c r="I559" t="inlineStr">
        <is>
          <t>2022-12-31</t>
        </is>
      </c>
      <c r="J559" t="inlineStr">
        <is>
          <t>USD</t>
        </is>
      </c>
      <c r="K559" t="inlineStr">
        <is>
          <t>財報直接申報值</t>
        </is>
      </c>
    </row>
    <row r="560">
      <c r="A560" t="inlineStr">
        <is>
          <t>存貨－在製品</t>
        </is>
      </c>
      <c r="B560" t="inlineStr">
        <is>
          <t>Inventory, Work in Process</t>
        </is>
      </c>
      <c r="C560" t="inlineStr">
        <is>
          <t>FY2023 Q1</t>
        </is>
      </c>
      <c r="D560" t="n">
        <v>3129000000</v>
      </c>
      <c r="E560" t="inlineStr">
        <is>
          <t>InventoryWorkInProcessNetOfReserves</t>
        </is>
      </c>
      <c r="F560" t="inlineStr">
        <is>
          <t>10-Q</t>
        </is>
      </c>
      <c r="G560" t="inlineStr">
        <is>
          <t>2023-05-03</t>
        </is>
      </c>
      <c r="H560" t="inlineStr">
        <is>
          <t>2023-05-03</t>
        </is>
      </c>
      <c r="I560" t="inlineStr">
        <is>
          <t>2023-04-01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存貨－在製品</t>
        </is>
      </c>
      <c r="B561" t="inlineStr">
        <is>
          <t>Inventory, Work in Process</t>
        </is>
      </c>
      <c r="C561" t="inlineStr">
        <is>
          <t>FY2023 Q2</t>
        </is>
      </c>
      <c r="D561" t="n">
        <v>3470000000</v>
      </c>
      <c r="E561" t="inlineStr">
        <is>
          <t>InventoryWorkInProcessNetOfReserves</t>
        </is>
      </c>
      <c r="F561" t="inlineStr">
        <is>
          <t>10-Q</t>
        </is>
      </c>
      <c r="G561" t="inlineStr">
        <is>
          <t>2023-08-02</t>
        </is>
      </c>
      <c r="H561" t="inlineStr">
        <is>
          <t>2023-08-02</t>
        </is>
      </c>
      <c r="I561" t="inlineStr">
        <is>
          <t>2023-07-01</t>
        </is>
      </c>
      <c r="J561" t="inlineStr">
        <is>
          <t>USD</t>
        </is>
      </c>
      <c r="K561" t="inlineStr">
        <is>
          <t>財報直接申報值</t>
        </is>
      </c>
    </row>
    <row r="562">
      <c r="A562" t="inlineStr">
        <is>
          <t>存貨－在製品</t>
        </is>
      </c>
      <c r="B562" t="inlineStr">
        <is>
          <t>Inventory, Work in Process</t>
        </is>
      </c>
      <c r="C562" t="inlineStr">
        <is>
          <t>FY2023 Q3</t>
        </is>
      </c>
      <c r="D562" t="n">
        <v>3270000000</v>
      </c>
      <c r="E562" t="inlineStr">
        <is>
          <t>InventoryWorkInProcessNetOfReserves</t>
        </is>
      </c>
      <c r="F562" t="inlineStr">
        <is>
          <t>10-Q</t>
        </is>
      </c>
      <c r="G562" t="inlineStr">
        <is>
          <t>2023-11-01</t>
        </is>
      </c>
      <c r="H562" t="inlineStr">
        <is>
          <t>2023-11-01</t>
        </is>
      </c>
      <c r="I562" t="inlineStr">
        <is>
          <t>2023-09-30</t>
        </is>
      </c>
      <c r="J562" t="inlineStr">
        <is>
          <t>USD</t>
        </is>
      </c>
      <c r="K562" t="inlineStr">
        <is>
          <t>財報直接申報值</t>
        </is>
      </c>
    </row>
    <row r="563">
      <c r="A563" t="inlineStr">
        <is>
          <t>存貨－在製品</t>
        </is>
      </c>
      <c r="B563" t="inlineStr">
        <is>
          <t>Inventory, Work in Process</t>
        </is>
      </c>
      <c r="C563" t="inlineStr">
        <is>
          <t>FY2023 Q4</t>
        </is>
      </c>
      <c r="D563" t="n">
        <v>3260000000</v>
      </c>
      <c r="E563" t="inlineStr">
        <is>
          <t>InventoryWorkInProcessNetOfReserves</t>
        </is>
      </c>
      <c r="F563" t="inlineStr">
        <is>
          <t>10-Q</t>
        </is>
      </c>
      <c r="G563" t="inlineStr">
        <is>
          <t>2024-05-01</t>
        </is>
      </c>
      <c r="H563" t="inlineStr">
        <is>
          <t>2024-10-30</t>
        </is>
      </c>
      <c r="I563" t="inlineStr">
        <is>
          <t>2023-12-30</t>
        </is>
      </c>
      <c r="J563" t="inlineStr">
        <is>
          <t>USD</t>
        </is>
      </c>
      <c r="K563" t="inlineStr">
        <is>
          <t>財報直接申報值</t>
        </is>
      </c>
    </row>
    <row r="564">
      <c r="A564" t="inlineStr">
        <is>
          <t>存貨－在製品</t>
        </is>
      </c>
      <c r="B564" t="inlineStr">
        <is>
          <t>Inventory, Work in Process</t>
        </is>
      </c>
      <c r="C564" t="inlineStr">
        <is>
          <t>FY2024 Q1</t>
        </is>
      </c>
      <c r="D564" t="n">
        <v>3376000000</v>
      </c>
      <c r="E564" t="inlineStr">
        <is>
          <t>InventoryWorkInProcessNetOfReserves</t>
        </is>
      </c>
      <c r="F564" t="inlineStr">
        <is>
          <t>10-Q</t>
        </is>
      </c>
      <c r="G564" t="inlineStr">
        <is>
          <t>2024-05-01</t>
        </is>
      </c>
      <c r="H564" t="inlineStr">
        <is>
          <t>2024-05-01</t>
        </is>
      </c>
      <c r="I564" t="inlineStr">
        <is>
          <t>2024-03-30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存貨－在製品</t>
        </is>
      </c>
      <c r="B565" t="inlineStr">
        <is>
          <t>Inventory, Work in Process</t>
        </is>
      </c>
      <c r="C565" t="inlineStr">
        <is>
          <t>FY2024 Q2</t>
        </is>
      </c>
      <c r="D565" t="n">
        <v>3727000000</v>
      </c>
      <c r="E565" t="inlineStr">
        <is>
          <t>InventoryWorkInProcessNetOfReserves</t>
        </is>
      </c>
      <c r="F565" t="inlineStr">
        <is>
          <t>10-Q</t>
        </is>
      </c>
      <c r="G565" t="inlineStr">
        <is>
          <t>2024-07-31</t>
        </is>
      </c>
      <c r="H565" t="inlineStr">
        <is>
          <t>2024-07-31</t>
        </is>
      </c>
      <c r="I565" t="inlineStr">
        <is>
          <t>2024-06-29</t>
        </is>
      </c>
      <c r="J565" t="inlineStr">
        <is>
          <t>USD</t>
        </is>
      </c>
      <c r="K565" t="inlineStr">
        <is>
          <t>財報直接申報值</t>
        </is>
      </c>
    </row>
    <row r="566">
      <c r="A566" t="inlineStr">
        <is>
          <t>存貨－在製品</t>
        </is>
      </c>
      <c r="B566" t="inlineStr">
        <is>
          <t>Inventory, Work in Process</t>
        </is>
      </c>
      <c r="C566" t="inlineStr">
        <is>
          <t>FY2024 Q3</t>
        </is>
      </c>
      <c r="D566" t="n">
        <v>3999000000</v>
      </c>
      <c r="E566" t="inlineStr">
        <is>
          <t>InventoryWorkInProcessNetOfReserves</t>
        </is>
      </c>
      <c r="F566" t="inlineStr">
        <is>
          <t>10-Q</t>
        </is>
      </c>
      <c r="G566" t="inlineStr">
        <is>
          <t>2024-10-30</t>
        </is>
      </c>
      <c r="H566" t="inlineStr">
        <is>
          <t>2024-10-30</t>
        </is>
      </c>
      <c r="I566" t="inlineStr">
        <is>
          <t>2024-09-28</t>
        </is>
      </c>
      <c r="J566" t="inlineStr">
        <is>
          <t>USD</t>
        </is>
      </c>
      <c r="K566" t="inlineStr">
        <is>
          <t>財報直接申報值</t>
        </is>
      </c>
    </row>
    <row r="567">
      <c r="A567" t="inlineStr">
        <is>
          <t>存貨－在製品</t>
        </is>
      </c>
      <c r="B567" t="inlineStr">
        <is>
          <t>Inventory, Work in Process</t>
        </is>
      </c>
      <c r="C567" t="inlineStr">
        <is>
          <t>FY2024 Q4</t>
        </is>
      </c>
      <c r="D567" t="n">
        <v>4289000000</v>
      </c>
      <c r="E567" t="inlineStr">
        <is>
          <t>InventoryWorkInProcessNetOfReserves</t>
        </is>
      </c>
      <c r="F567" t="inlineStr">
        <is>
          <t>10-Q</t>
        </is>
      </c>
      <c r="G567" t="inlineStr">
        <is>
          <t>2025-05-07</t>
        </is>
      </c>
      <c r="H567" t="inlineStr">
        <is>
          <t>2025-11-05</t>
        </is>
      </c>
      <c r="I567" t="inlineStr">
        <is>
          <t>2024-12-28</t>
        </is>
      </c>
      <c r="J567" t="inlineStr">
        <is>
          <t>USD</t>
        </is>
      </c>
      <c r="K567" t="inlineStr">
        <is>
          <t>財報直接申報值</t>
        </is>
      </c>
    </row>
    <row r="568">
      <c r="A568" t="inlineStr">
        <is>
          <t>存貨－在製品</t>
        </is>
      </c>
      <c r="B568" t="inlineStr">
        <is>
          <t>Inventory, Work in Process</t>
        </is>
      </c>
      <c r="C568" t="inlineStr">
        <is>
          <t>FY2025 Q1</t>
        </is>
      </c>
      <c r="D568" t="n">
        <v>4498000000</v>
      </c>
      <c r="E568" t="inlineStr">
        <is>
          <t>InventoryWorkInProcessNetOfReserves</t>
        </is>
      </c>
      <c r="F568" t="inlineStr">
        <is>
          <t>10-Q</t>
        </is>
      </c>
      <c r="G568" t="inlineStr">
        <is>
          <t>2025-05-07</t>
        </is>
      </c>
      <c r="H568" t="inlineStr">
        <is>
          <t>2025-05-07</t>
        </is>
      </c>
      <c r="I568" t="inlineStr">
        <is>
          <t>2025-03-29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存貨－在製品</t>
        </is>
      </c>
      <c r="B569" t="inlineStr">
        <is>
          <t>Inventory, Work in Process</t>
        </is>
      </c>
      <c r="C569" t="inlineStr">
        <is>
          <t>FY2025 Q2</t>
        </is>
      </c>
      <c r="D569" t="n">
        <v>4167000000</v>
      </c>
      <c r="E569" t="inlineStr">
        <is>
          <t>InventoryWorkInProcessNetOfReserves</t>
        </is>
      </c>
      <c r="F569" t="inlineStr">
        <is>
          <t>10-Q</t>
        </is>
      </c>
      <c r="G569" t="inlineStr">
        <is>
          <t>2025-08-06</t>
        </is>
      </c>
      <c r="H569" t="inlineStr">
        <is>
          <t>2025-08-06</t>
        </is>
      </c>
      <c r="I569" t="inlineStr">
        <is>
          <t>2025-06-28</t>
        </is>
      </c>
      <c r="J569" t="inlineStr">
        <is>
          <t>USD</t>
        </is>
      </c>
      <c r="K569" t="inlineStr">
        <is>
          <t>財報直接申報值</t>
        </is>
      </c>
    </row>
    <row r="570">
      <c r="A570" t="inlineStr">
        <is>
          <t>存貨－在製品</t>
        </is>
      </c>
      <c r="B570" t="inlineStr">
        <is>
          <t>Inventory, Work in Process</t>
        </is>
      </c>
      <c r="C570" t="inlineStr">
        <is>
          <t>FY2025 Q3</t>
        </is>
      </c>
      <c r="D570" t="n">
        <v>4401000000</v>
      </c>
      <c r="E570" t="inlineStr">
        <is>
          <t>InventoryWorkInProcessNetOfReserves</t>
        </is>
      </c>
      <c r="F570" t="inlineStr">
        <is>
          <t>10-Q</t>
        </is>
      </c>
      <c r="G570" t="inlineStr">
        <is>
          <t>2025-11-05</t>
        </is>
      </c>
      <c r="H570" t="inlineStr">
        <is>
          <t>2025-11-05</t>
        </is>
      </c>
      <c r="I570" t="inlineStr">
        <is>
          <t>2025-09-27</t>
        </is>
      </c>
      <c r="J570" t="inlineStr">
        <is>
          <t>USD</t>
        </is>
      </c>
      <c r="K570" t="inlineStr">
        <is>
          <t>財報直接申報值</t>
        </is>
      </c>
    </row>
    <row r="571">
      <c r="A571" t="inlineStr">
        <is>
          <t>存貨－在製品</t>
        </is>
      </c>
      <c r="B571" t="inlineStr">
        <is>
          <t>Inventory, Work in Process</t>
        </is>
      </c>
      <c r="C571" t="inlineStr">
        <is>
          <t>FY2025 Q4</t>
        </is>
      </c>
      <c r="D571" t="n">
        <v>4768000000</v>
      </c>
      <c r="E571" t="inlineStr">
        <is>
          <t>InventoryWorkInProcessNetOfReserves</t>
        </is>
      </c>
      <c r="F571" t="inlineStr">
        <is>
          <t>10-Q</t>
        </is>
      </c>
      <c r="G571" t="inlineStr">
        <is>
          <t>2026-05-06</t>
        </is>
      </c>
      <c r="H571" t="inlineStr">
        <is>
          <t>2026-08-05</t>
        </is>
      </c>
      <c r="I571" t="inlineStr">
        <is>
          <t>2025-12-27</t>
        </is>
      </c>
      <c r="J571" t="inlineStr">
        <is>
          <t>USD</t>
        </is>
      </c>
      <c r="K571" t="inlineStr">
        <is>
          <t>財報直接申報值</t>
        </is>
      </c>
    </row>
    <row r="572">
      <c r="A572" t="inlineStr">
        <is>
          <t>存貨－在製品</t>
        </is>
      </c>
      <c r="B572" t="inlineStr">
        <is>
          <t>Inventory, Work in Process</t>
        </is>
      </c>
      <c r="C572" t="inlineStr">
        <is>
          <t>FY2026 Q1</t>
        </is>
      </c>
      <c r="D572" t="n">
        <v>4748000000</v>
      </c>
      <c r="E572" t="inlineStr">
        <is>
          <t>InventoryWorkInProcessNetOfReserves</t>
        </is>
      </c>
      <c r="F572" t="inlineStr">
        <is>
          <t>10-Q</t>
        </is>
      </c>
      <c r="G572" t="inlineStr">
        <is>
          <t>2026-05-06</t>
        </is>
      </c>
      <c r="H572" t="inlineStr">
        <is>
          <t>2026-05-06</t>
        </is>
      </c>
      <c r="I572" t="inlineStr">
        <is>
          <t>2026-03-28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存貨－在製品</t>
        </is>
      </c>
      <c r="B573" t="inlineStr">
        <is>
          <t>Inventory, Work in Process</t>
        </is>
      </c>
      <c r="C573" t="inlineStr">
        <is>
          <t>FY2026 Q2</t>
        </is>
      </c>
      <c r="D573" t="n">
        <v>5265000000</v>
      </c>
      <c r="E573" t="inlineStr">
        <is>
          <t>InventoryWorkInProcessNetOfReserves</t>
        </is>
      </c>
      <c r="F573" t="inlineStr">
        <is>
          <t>10-Q</t>
        </is>
      </c>
      <c r="G573" t="inlineStr">
        <is>
          <t>2026-08-05</t>
        </is>
      </c>
      <c r="H573" t="inlineStr">
        <is>
          <t>2026-08-05</t>
        </is>
      </c>
      <c r="I573" t="inlineStr">
        <is>
          <t>2026-06-27</t>
        </is>
      </c>
      <c r="J573" t="inlineStr">
        <is>
          <t>USD</t>
        </is>
      </c>
      <c r="K573" t="inlineStr">
        <is>
          <t>財報直接申報值</t>
        </is>
      </c>
    </row>
    <row r="574">
      <c r="A574" t="inlineStr">
        <is>
          <t>預付費用及其他流動資產</t>
        </is>
      </c>
      <c r="B574" t="inlineStr">
        <is>
          <t>Prepaid Expenses and Other Current Assets</t>
        </is>
      </c>
      <c r="C574" t="inlineStr">
        <is>
          <t>FY2021 Q1</t>
        </is>
      </c>
      <c r="D574" t="n">
        <v>243000000</v>
      </c>
      <c r="E574" t="inlineStr">
        <is>
          <t>PrepaidExpenseAndOtherAssetsCurrent</t>
        </is>
      </c>
      <c r="F574" t="inlineStr">
        <is>
          <t>10-Q</t>
        </is>
      </c>
      <c r="G574" t="inlineStr">
        <is>
          <t>2021-04-28</t>
        </is>
      </c>
      <c r="H574" t="inlineStr">
        <is>
          <t>2021-04-28</t>
        </is>
      </c>
      <c r="I574" t="inlineStr">
        <is>
          <t>2021-03-27</t>
        </is>
      </c>
      <c r="J574" t="inlineStr">
        <is>
          <t>USD</t>
        </is>
      </c>
      <c r="K574" t="inlineStr">
        <is>
          <t>財報直接申報值</t>
        </is>
      </c>
    </row>
    <row r="575">
      <c r="A575" t="inlineStr">
        <is>
          <t>預付費用及其他流動資產</t>
        </is>
      </c>
      <c r="B575" t="inlineStr">
        <is>
          <t>Prepaid Expenses and Other Current Assets</t>
        </is>
      </c>
      <c r="C575" t="inlineStr">
        <is>
          <t>FY2021 Q2</t>
        </is>
      </c>
      <c r="D575" t="n">
        <v>234000000</v>
      </c>
      <c r="E575" t="inlineStr">
        <is>
          <t>PrepaidExpenseAndOtherAssetsCurrent</t>
        </is>
      </c>
      <c r="F575" t="inlineStr">
        <is>
          <t>10-Q</t>
        </is>
      </c>
      <c r="G575" t="inlineStr">
        <is>
          <t>2021-07-28</t>
        </is>
      </c>
      <c r="H575" t="inlineStr">
        <is>
          <t>2021-07-28</t>
        </is>
      </c>
      <c r="I575" t="inlineStr">
        <is>
          <t>2021-06-26</t>
        </is>
      </c>
      <c r="J575" t="inlineStr">
        <is>
          <t>USD</t>
        </is>
      </c>
      <c r="K575" t="inlineStr">
        <is>
          <t>財報直接申報值</t>
        </is>
      </c>
    </row>
    <row r="576">
      <c r="A576" t="inlineStr">
        <is>
          <t>預付費用及其他流動資產</t>
        </is>
      </c>
      <c r="B576" t="inlineStr">
        <is>
          <t>Prepaid Expenses and Other Current Assets</t>
        </is>
      </c>
      <c r="C576" t="inlineStr">
        <is>
          <t>FY2021 Q3</t>
        </is>
      </c>
      <c r="D576" t="n">
        <v>249000000</v>
      </c>
      <c r="E576" t="inlineStr">
        <is>
          <t>PrepaidExpenseAndOtherAssetsCurrent</t>
        </is>
      </c>
      <c r="F576" t="inlineStr">
        <is>
          <t>10-Q</t>
        </is>
      </c>
      <c r="G576" t="inlineStr">
        <is>
          <t>2021-10-27</t>
        </is>
      </c>
      <c r="H576" t="inlineStr">
        <is>
          <t>2021-10-27</t>
        </is>
      </c>
      <c r="I576" t="inlineStr">
        <is>
          <t>2021-09-25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預付費用及其他流動資產</t>
        </is>
      </c>
      <c r="B577" t="inlineStr">
        <is>
          <t>Prepaid Expenses and Other Current Assets</t>
        </is>
      </c>
      <c r="C577" t="inlineStr">
        <is>
          <t>FY2021 Q4</t>
        </is>
      </c>
      <c r="D577" t="n">
        <v>312000000</v>
      </c>
      <c r="E577" t="inlineStr">
        <is>
          <t>PrepaidExpenseAndOtherAssetsCurrent</t>
        </is>
      </c>
      <c r="F577" t="inlineStr">
        <is>
          <t>10-K</t>
        </is>
      </c>
      <c r="G577" t="inlineStr">
        <is>
          <t>2022-02-03</t>
        </is>
      </c>
      <c r="H577" t="inlineStr">
        <is>
          <t>2023-02-27</t>
        </is>
      </c>
      <c r="I577" t="inlineStr">
        <is>
          <t>2021-12-25</t>
        </is>
      </c>
      <c r="J577" t="inlineStr">
        <is>
          <t>USD</t>
        </is>
      </c>
      <c r="K577" t="inlineStr">
        <is>
          <t>財報直接申報值</t>
        </is>
      </c>
    </row>
    <row r="578">
      <c r="A578" t="inlineStr">
        <is>
          <t>預付費用及其他流動資產</t>
        </is>
      </c>
      <c r="B578" t="inlineStr">
        <is>
          <t>Prepaid Expenses and Other Current Assets</t>
        </is>
      </c>
      <c r="C578" t="inlineStr">
        <is>
          <t>FY2022 Q1</t>
        </is>
      </c>
      <c r="D578" t="n">
        <v>725000000</v>
      </c>
      <c r="E578" t="inlineStr">
        <is>
          <t>PrepaidExpenseAndOtherAssetsCurrent</t>
        </is>
      </c>
      <c r="F578" t="inlineStr">
        <is>
          <t>10-Q</t>
        </is>
      </c>
      <c r="G578" t="inlineStr">
        <is>
          <t>2022-05-04</t>
        </is>
      </c>
      <c r="H578" t="inlineStr">
        <is>
          <t>2022-05-04</t>
        </is>
      </c>
      <c r="I578" t="inlineStr">
        <is>
          <t>2022-03-26</t>
        </is>
      </c>
      <c r="J578" t="inlineStr">
        <is>
          <t>USD</t>
        </is>
      </c>
      <c r="K578" t="inlineStr">
        <is>
          <t>財報直接申報值</t>
        </is>
      </c>
    </row>
    <row r="579">
      <c r="A579" t="inlineStr">
        <is>
          <t>預付費用及其他流動資產</t>
        </is>
      </c>
      <c r="B579" t="inlineStr">
        <is>
          <t>Prepaid Expenses and Other Current Assets</t>
        </is>
      </c>
      <c r="C579" t="inlineStr">
        <is>
          <t>FY2022 Q2</t>
        </is>
      </c>
      <c r="D579" t="n">
        <v>769000000</v>
      </c>
      <c r="E579" t="inlineStr">
        <is>
          <t>PrepaidExpenseAndOtherAssetsCurrent</t>
        </is>
      </c>
      <c r="F579" t="inlineStr">
        <is>
          <t>10-Q</t>
        </is>
      </c>
      <c r="G579" t="inlineStr">
        <is>
          <t>2022-08-03</t>
        </is>
      </c>
      <c r="H579" t="inlineStr">
        <is>
          <t>2022-08-03</t>
        </is>
      </c>
      <c r="I579" t="inlineStr">
        <is>
          <t>2022-06-25</t>
        </is>
      </c>
      <c r="J579" t="inlineStr">
        <is>
          <t>USD</t>
        </is>
      </c>
      <c r="K579" t="inlineStr">
        <is>
          <t>財報直接申報值</t>
        </is>
      </c>
    </row>
    <row r="580">
      <c r="A580" t="inlineStr">
        <is>
          <t>預付費用及其他流動資產</t>
        </is>
      </c>
      <c r="B580" t="inlineStr">
        <is>
          <t>Prepaid Expenses and Other Current Assets</t>
        </is>
      </c>
      <c r="C580" t="inlineStr">
        <is>
          <t>FY2022 Q3</t>
        </is>
      </c>
      <c r="D580" t="n">
        <v>1120000000</v>
      </c>
      <c r="E580" t="inlineStr">
        <is>
          <t>PrepaidExpenseAndOtherAssetsCurrent</t>
        </is>
      </c>
      <c r="F580" t="inlineStr">
        <is>
          <t>10-Q</t>
        </is>
      </c>
      <c r="G580" t="inlineStr">
        <is>
          <t>2022-11-02</t>
        </is>
      </c>
      <c r="H580" t="inlineStr">
        <is>
          <t>2022-11-02</t>
        </is>
      </c>
      <c r="I580" t="inlineStr">
        <is>
          <t>2022-09-24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預付費用及其他流動資產</t>
        </is>
      </c>
      <c r="B581" t="inlineStr">
        <is>
          <t>Prepaid Expenses and Other Current Assets</t>
        </is>
      </c>
      <c r="C581" t="inlineStr">
        <is>
          <t>FY2022 Q4</t>
        </is>
      </c>
      <c r="D581" t="n">
        <v>1265000000</v>
      </c>
      <c r="E581" t="inlineStr">
        <is>
          <t>PrepaidExpenseAndOtherAssetsCurrent</t>
        </is>
      </c>
      <c r="F581" t="inlineStr">
        <is>
          <t>10-K</t>
        </is>
      </c>
      <c r="G581" t="inlineStr">
        <is>
          <t>2023-02-27</t>
        </is>
      </c>
      <c r="H581" t="inlineStr">
        <is>
          <t>2024-01-31</t>
        </is>
      </c>
      <c r="I581" t="inlineStr">
        <is>
          <t>2022-12-31</t>
        </is>
      </c>
      <c r="J581" t="inlineStr">
        <is>
          <t>USD</t>
        </is>
      </c>
      <c r="K581" t="inlineStr">
        <is>
          <t>財報直接申報值</t>
        </is>
      </c>
    </row>
    <row r="582">
      <c r="A582" t="inlineStr">
        <is>
          <t>預付費用及其他流動資產</t>
        </is>
      </c>
      <c r="B582" t="inlineStr">
        <is>
          <t>Prepaid Expenses and Other Current Assets</t>
        </is>
      </c>
      <c r="C582" t="inlineStr">
        <is>
          <t>FY2023 Q1</t>
        </is>
      </c>
      <c r="D582" t="n">
        <v>1442000000</v>
      </c>
      <c r="E582" t="inlineStr">
        <is>
          <t>PrepaidExpenseAndOtherAssetsCurrent</t>
        </is>
      </c>
      <c r="F582" t="inlineStr">
        <is>
          <t>10-Q</t>
        </is>
      </c>
      <c r="G582" t="inlineStr">
        <is>
          <t>2023-05-03</t>
        </is>
      </c>
      <c r="H582" t="inlineStr">
        <is>
          <t>2023-05-03</t>
        </is>
      </c>
      <c r="I582" t="inlineStr">
        <is>
          <t>2023-04-01</t>
        </is>
      </c>
      <c r="J582" t="inlineStr">
        <is>
          <t>USD</t>
        </is>
      </c>
      <c r="K582" t="inlineStr">
        <is>
          <t>財報直接申報值</t>
        </is>
      </c>
    </row>
    <row r="583">
      <c r="A583" t="inlineStr">
        <is>
          <t>預付費用及其他流動資產</t>
        </is>
      </c>
      <c r="B583" t="inlineStr">
        <is>
          <t>Prepaid Expenses and Other Current Assets</t>
        </is>
      </c>
      <c r="C583" t="inlineStr">
        <is>
          <t>FY2023 Q2</t>
        </is>
      </c>
      <c r="D583" t="n">
        <v>1339000000</v>
      </c>
      <c r="E583" t="inlineStr">
        <is>
          <t>PrepaidExpenseAndOtherAssetsCurrent</t>
        </is>
      </c>
      <c r="F583" t="inlineStr">
        <is>
          <t>10-Q</t>
        </is>
      </c>
      <c r="G583" t="inlineStr">
        <is>
          <t>2023-08-02</t>
        </is>
      </c>
      <c r="H583" t="inlineStr">
        <is>
          <t>2023-08-02</t>
        </is>
      </c>
      <c r="I583" t="inlineStr">
        <is>
          <t>2023-07-01</t>
        </is>
      </c>
      <c r="J583" t="inlineStr">
        <is>
          <t>USD</t>
        </is>
      </c>
      <c r="K583" t="inlineStr">
        <is>
          <t>財報直接申報值</t>
        </is>
      </c>
    </row>
    <row r="584">
      <c r="A584" t="inlineStr">
        <is>
          <t>預付費用及其他流動資產</t>
        </is>
      </c>
      <c r="B584" t="inlineStr">
        <is>
          <t>Prepaid Expenses and Other Current Assets</t>
        </is>
      </c>
      <c r="C584" t="inlineStr">
        <is>
          <t>FY2023 Q3</t>
        </is>
      </c>
      <c r="D584" t="n">
        <v>1403000000</v>
      </c>
      <c r="E584" t="inlineStr">
        <is>
          <t>PrepaidExpenseAndOtherAssetsCurrent</t>
        </is>
      </c>
      <c r="F584" t="inlineStr">
        <is>
          <t>10-Q</t>
        </is>
      </c>
      <c r="G584" t="inlineStr">
        <is>
          <t>2023-11-01</t>
        </is>
      </c>
      <c r="H584" t="inlineStr">
        <is>
          <t>2023-11-01</t>
        </is>
      </c>
      <c r="I584" t="inlineStr">
        <is>
          <t>2023-09-30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預付費用及其他流動資產</t>
        </is>
      </c>
      <c r="B585" t="inlineStr">
        <is>
          <t>Prepaid Expenses and Other Current Assets</t>
        </is>
      </c>
      <c r="C585" t="inlineStr">
        <is>
          <t>FY2023 Q4</t>
        </is>
      </c>
      <c r="D585" t="n">
        <v>2312000000</v>
      </c>
      <c r="E585" t="inlineStr">
        <is>
          <t>PrepaidExpenseAndOtherAssetsCurrent</t>
        </is>
      </c>
      <c r="F585" t="inlineStr">
        <is>
          <t>10-K</t>
        </is>
      </c>
      <c r="G585" t="inlineStr">
        <is>
          <t>2024-01-31</t>
        </is>
      </c>
      <c r="H585" t="inlineStr">
        <is>
          <t>2025-02-05</t>
        </is>
      </c>
      <c r="I585" t="inlineStr">
        <is>
          <t>2023-12-30</t>
        </is>
      </c>
      <c r="J585" t="inlineStr">
        <is>
          <t>USD</t>
        </is>
      </c>
      <c r="K585" t="inlineStr">
        <is>
          <t>財報直接申報值</t>
        </is>
      </c>
    </row>
    <row r="586">
      <c r="A586" t="inlineStr">
        <is>
          <t>預付費用及其他流動資產</t>
        </is>
      </c>
      <c r="B586" t="inlineStr">
        <is>
          <t>Prepaid Expenses and Other Current Assets</t>
        </is>
      </c>
      <c r="C586" t="inlineStr">
        <is>
          <t>FY2024 Q1</t>
        </is>
      </c>
      <c r="D586" t="n">
        <v>1328000000</v>
      </c>
      <c r="E586" t="inlineStr">
        <is>
          <t>PrepaidExpenseAndOtherAssetsCurrent</t>
        </is>
      </c>
      <c r="F586" t="inlineStr">
        <is>
          <t>10-Q</t>
        </is>
      </c>
      <c r="G586" t="inlineStr">
        <is>
          <t>2024-05-01</t>
        </is>
      </c>
      <c r="H586" t="inlineStr">
        <is>
          <t>2024-05-01</t>
        </is>
      </c>
      <c r="I586" t="inlineStr">
        <is>
          <t>2024-03-30</t>
        </is>
      </c>
      <c r="J586" t="inlineStr">
        <is>
          <t>USD</t>
        </is>
      </c>
      <c r="K586" t="inlineStr">
        <is>
          <t>財報直接申報值</t>
        </is>
      </c>
    </row>
    <row r="587">
      <c r="A587" t="inlineStr">
        <is>
          <t>預付費用及其他流動資產</t>
        </is>
      </c>
      <c r="B587" t="inlineStr">
        <is>
          <t>Prepaid Expenses and Other Current Assets</t>
        </is>
      </c>
      <c r="C587" t="inlineStr">
        <is>
          <t>FY2024 Q2</t>
        </is>
      </c>
      <c r="D587" t="n">
        <v>1361000000</v>
      </c>
      <c r="E587" t="inlineStr">
        <is>
          <t>PrepaidExpenseAndOtherAssetsCurrent</t>
        </is>
      </c>
      <c r="F587" t="inlineStr">
        <is>
          <t>10-Q</t>
        </is>
      </c>
      <c r="G587" t="inlineStr">
        <is>
          <t>2024-07-31</t>
        </is>
      </c>
      <c r="H587" t="inlineStr">
        <is>
          <t>2024-07-31</t>
        </is>
      </c>
      <c r="I587" t="inlineStr">
        <is>
          <t>2024-06-29</t>
        </is>
      </c>
      <c r="J587" t="inlineStr">
        <is>
          <t>USD</t>
        </is>
      </c>
      <c r="K587" t="inlineStr">
        <is>
          <t>財報直接申報值</t>
        </is>
      </c>
    </row>
    <row r="588">
      <c r="A588" t="inlineStr">
        <is>
          <t>預付費用及其他流動資產</t>
        </is>
      </c>
      <c r="B588" t="inlineStr">
        <is>
          <t>Prepaid Expenses and Other Current Assets</t>
        </is>
      </c>
      <c r="C588" t="inlineStr">
        <is>
          <t>FY2024 Q3</t>
        </is>
      </c>
      <c r="D588" t="n">
        <v>1547000000</v>
      </c>
      <c r="E588" t="inlineStr">
        <is>
          <t>PrepaidExpenseAndOtherAssetsCurrent</t>
        </is>
      </c>
      <c r="F588" t="inlineStr">
        <is>
          <t>10-Q</t>
        </is>
      </c>
      <c r="G588" t="inlineStr">
        <is>
          <t>2024-10-30</t>
        </is>
      </c>
      <c r="H588" t="inlineStr">
        <is>
          <t>2024-10-30</t>
        </is>
      </c>
      <c r="I588" t="inlineStr">
        <is>
          <t>2024-09-28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預付費用及其他流動資產</t>
        </is>
      </c>
      <c r="B589" t="inlineStr">
        <is>
          <t>Prepaid Expenses and Other Current Assets</t>
        </is>
      </c>
      <c r="C589" t="inlineStr">
        <is>
          <t>FY2024 Q4</t>
        </is>
      </c>
      <c r="D589" t="n">
        <v>1991000000</v>
      </c>
      <c r="E589" t="inlineStr">
        <is>
          <t>PrepaidExpenseAndOtherAssetsCurrent</t>
        </is>
      </c>
      <c r="F589" t="inlineStr">
        <is>
          <t>10-K</t>
        </is>
      </c>
      <c r="G589" t="inlineStr">
        <is>
          <t>2025-02-05</t>
        </is>
      </c>
      <c r="H589" t="inlineStr">
        <is>
          <t>2026-02-04</t>
        </is>
      </c>
      <c r="I589" t="inlineStr">
        <is>
          <t>2024-12-28</t>
        </is>
      </c>
      <c r="J589" t="inlineStr">
        <is>
          <t>USD</t>
        </is>
      </c>
      <c r="K589" t="inlineStr">
        <is>
          <t>財報直接申報值</t>
        </is>
      </c>
    </row>
    <row r="590">
      <c r="A590" t="inlineStr">
        <is>
          <t>預付費用及其他流動資產</t>
        </is>
      </c>
      <c r="B590" t="inlineStr">
        <is>
          <t>Prepaid Expenses and Other Current Assets</t>
        </is>
      </c>
      <c r="C590" t="inlineStr">
        <is>
          <t>FY2025 Q1</t>
        </is>
      </c>
      <c r="D590" t="n">
        <v>2426000000</v>
      </c>
      <c r="E590" t="inlineStr">
        <is>
          <t>PrepaidExpenseAndOtherAssetsCurrent</t>
        </is>
      </c>
      <c r="F590" t="inlineStr">
        <is>
          <t>10-Q</t>
        </is>
      </c>
      <c r="G590" t="inlineStr">
        <is>
          <t>2025-05-07</t>
        </is>
      </c>
      <c r="H590" t="inlineStr">
        <is>
          <t>2025-05-07</t>
        </is>
      </c>
      <c r="I590" t="inlineStr">
        <is>
          <t>2025-03-29</t>
        </is>
      </c>
      <c r="J590" t="inlineStr">
        <is>
          <t>USD</t>
        </is>
      </c>
      <c r="K590" t="inlineStr">
        <is>
          <t>財報直接申報值</t>
        </is>
      </c>
    </row>
    <row r="591">
      <c r="A591" t="inlineStr">
        <is>
          <t>預付費用及其他流動資產</t>
        </is>
      </c>
      <c r="B591" t="inlineStr">
        <is>
          <t>Prepaid Expenses and Other Current Assets</t>
        </is>
      </c>
      <c r="C591" t="inlineStr">
        <is>
          <t>FY2025 Q2</t>
        </is>
      </c>
      <c r="D591" t="n">
        <v>2534000000</v>
      </c>
      <c r="E591" t="inlineStr">
        <is>
          <t>PrepaidExpenseAndOtherAssetsCurrent</t>
        </is>
      </c>
      <c r="F591" t="inlineStr">
        <is>
          <t>10-Q</t>
        </is>
      </c>
      <c r="G591" t="inlineStr">
        <is>
          <t>2025-08-06</t>
        </is>
      </c>
      <c r="H591" t="inlineStr">
        <is>
          <t>2025-08-06</t>
        </is>
      </c>
      <c r="I591" t="inlineStr">
        <is>
          <t>2025-06-28</t>
        </is>
      </c>
      <c r="J591" t="inlineStr">
        <is>
          <t>USD</t>
        </is>
      </c>
      <c r="K591" t="inlineStr">
        <is>
          <t>財報直接申報值</t>
        </is>
      </c>
    </row>
    <row r="592">
      <c r="A592" t="inlineStr">
        <is>
          <t>預付費用及其他流動資產</t>
        </is>
      </c>
      <c r="B592" t="inlineStr">
        <is>
          <t>Prepaid Expenses and Other Current Assets</t>
        </is>
      </c>
      <c r="C592" t="inlineStr">
        <is>
          <t>FY2025 Q3</t>
        </is>
      </c>
      <c r="D592" t="n">
        <v>2253000000</v>
      </c>
      <c r="E592" t="inlineStr">
        <is>
          <t>PrepaidExpenseAndOtherAssetsCurrent</t>
        </is>
      </c>
      <c r="F592" t="inlineStr">
        <is>
          <t>10-Q</t>
        </is>
      </c>
      <c r="G592" t="inlineStr">
        <is>
          <t>2025-11-05</t>
        </is>
      </c>
      <c r="H592" t="inlineStr">
        <is>
          <t>2025-11-05</t>
        </is>
      </c>
      <c r="I592" t="inlineStr">
        <is>
          <t>2025-09-27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預付費用及其他流動資產</t>
        </is>
      </c>
      <c r="B593" t="inlineStr">
        <is>
          <t>Prepaid Expenses and Other Current Assets</t>
        </is>
      </c>
      <c r="C593" t="inlineStr">
        <is>
          <t>FY2025 Q4</t>
        </is>
      </c>
      <c r="D593" t="n">
        <v>2160000000</v>
      </c>
      <c r="E593" t="inlineStr">
        <is>
          <t>PrepaidExpenseAndOtherAssetsCurrent</t>
        </is>
      </c>
      <c r="F593" t="inlineStr">
        <is>
          <t>10-Q</t>
        </is>
      </c>
      <c r="G593" t="inlineStr">
        <is>
          <t>2026-02-04</t>
        </is>
      </c>
      <c r="H593" t="inlineStr">
        <is>
          <t>2026-08-05</t>
        </is>
      </c>
      <c r="I593" t="inlineStr">
        <is>
          <t>2025-12-27</t>
        </is>
      </c>
      <c r="J593" t="inlineStr">
        <is>
          <t>USD</t>
        </is>
      </c>
      <c r="K593" t="inlineStr">
        <is>
          <t>財報直接申報值</t>
        </is>
      </c>
    </row>
    <row r="594">
      <c r="A594" t="inlineStr">
        <is>
          <t>預付費用及其他流動資產</t>
        </is>
      </c>
      <c r="B594" t="inlineStr">
        <is>
          <t>Prepaid Expenses and Other Current Assets</t>
        </is>
      </c>
      <c r="C594" t="inlineStr">
        <is>
          <t>FY2026 Q1</t>
        </is>
      </c>
      <c r="D594" t="n">
        <v>2201000000</v>
      </c>
      <c r="E594" t="inlineStr">
        <is>
          <t>PrepaidExpenseAndOtherAssetsCurrent</t>
        </is>
      </c>
      <c r="F594" t="inlineStr">
        <is>
          <t>10-Q</t>
        </is>
      </c>
      <c r="G594" t="inlineStr">
        <is>
          <t>2026-05-06</t>
        </is>
      </c>
      <c r="H594" t="inlineStr">
        <is>
          <t>2026-05-06</t>
        </is>
      </c>
      <c r="I594" t="inlineStr">
        <is>
          <t>2026-03-28</t>
        </is>
      </c>
      <c r="J594" t="inlineStr">
        <is>
          <t>USD</t>
        </is>
      </c>
      <c r="K594" t="inlineStr">
        <is>
          <t>財報直接申報值</t>
        </is>
      </c>
    </row>
    <row r="595">
      <c r="A595" t="inlineStr">
        <is>
          <t>預付費用及其他流動資產</t>
        </is>
      </c>
      <c r="B595" t="inlineStr">
        <is>
          <t>Prepaid Expenses and Other Current Assets</t>
        </is>
      </c>
      <c r="C595" t="inlineStr">
        <is>
          <t>FY2026 Q2</t>
        </is>
      </c>
      <c r="D595" t="n">
        <v>2662000000</v>
      </c>
      <c r="E595" t="inlineStr">
        <is>
          <t>PrepaidExpenseAndOtherAssetsCurrent</t>
        </is>
      </c>
      <c r="F595" t="inlineStr">
        <is>
          <t>10-Q</t>
        </is>
      </c>
      <c r="G595" t="inlineStr">
        <is>
          <t>2026-08-05</t>
        </is>
      </c>
      <c r="H595" t="inlineStr">
        <is>
          <t>2026-08-05</t>
        </is>
      </c>
      <c r="I595" t="inlineStr">
        <is>
          <t>2026-06-27</t>
        </is>
      </c>
      <c r="J595" t="inlineStr">
        <is>
          <t>USD</t>
        </is>
      </c>
      <c r="K595" t="inlineStr">
        <is>
          <t>財報直接申報值</t>
        </is>
      </c>
    </row>
    <row r="596">
      <c r="A596" t="inlineStr">
        <is>
          <t>營業租賃負債（流動）</t>
        </is>
      </c>
      <c r="B596" t="inlineStr">
        <is>
          <t>Operating Lease Liability, Current</t>
        </is>
      </c>
      <c r="C596" t="inlineStr">
        <is>
          <t>FY2021 Q4</t>
        </is>
      </c>
      <c r="D596" t="n">
        <v>71000000</v>
      </c>
      <c r="E596" t="inlineStr">
        <is>
          <t>OperatingLeaseLiabilityCurrent</t>
        </is>
      </c>
      <c r="F596" t="inlineStr">
        <is>
          <t>10-K</t>
        </is>
      </c>
      <c r="G596" t="inlineStr">
        <is>
          <t>2022-02-03</t>
        </is>
      </c>
      <c r="H596" t="inlineStr">
        <is>
          <t>2022-02-03</t>
        </is>
      </c>
      <c r="I596" t="inlineStr">
        <is>
          <t>2021-12-25</t>
        </is>
      </c>
      <c r="J596" t="inlineStr">
        <is>
          <t>USD</t>
        </is>
      </c>
      <c r="K596" t="inlineStr">
        <is>
          <t>財報直接申報值</t>
        </is>
      </c>
    </row>
    <row r="597">
      <c r="A597" t="inlineStr">
        <is>
          <t>營業租賃負債（流動）</t>
        </is>
      </c>
      <c r="B597" t="inlineStr">
        <is>
          <t>Operating Lease Liability, Current</t>
        </is>
      </c>
      <c r="C597" t="inlineStr">
        <is>
          <t>FY2022 Q1</t>
        </is>
      </c>
      <c r="D597" t="n">
        <v>71000000</v>
      </c>
      <c r="E597" t="inlineStr">
        <is>
          <t>沿用前期（該季未申報）</t>
        </is>
      </c>
      <c r="I597" t="inlineStr">
        <is>
          <t>2021-12-25</t>
        </is>
      </c>
      <c r="J597" t="inlineStr">
        <is>
          <t>USD</t>
        </is>
      </c>
      <c r="K597" t="inlineStr">
        <is>
          <t>該季未申報，沿用前一期餘額（資產負債表科目）</t>
        </is>
      </c>
    </row>
    <row r="598">
      <c r="A598" t="inlineStr">
        <is>
          <t>營業租賃負債（流動）</t>
        </is>
      </c>
      <c r="B598" t="inlineStr">
        <is>
          <t>Operating Lease Liability, Current</t>
        </is>
      </c>
      <c r="C598" t="inlineStr">
        <is>
          <t>FY2022 Q2</t>
        </is>
      </c>
      <c r="D598" t="n">
        <v>71000000</v>
      </c>
      <c r="E598" t="inlineStr">
        <is>
          <t>沿用前期（該季未申報）</t>
        </is>
      </c>
      <c r="I598" t="inlineStr">
        <is>
          <t>2021-12-25</t>
        </is>
      </c>
      <c r="J598" t="inlineStr">
        <is>
          <t>USD</t>
        </is>
      </c>
      <c r="K598" t="inlineStr">
        <is>
          <t>該季未申報，沿用前一期餘額（資產負債表科目）</t>
        </is>
      </c>
    </row>
    <row r="599">
      <c r="A599" t="inlineStr">
        <is>
          <t>營業租賃負債（流動）</t>
        </is>
      </c>
      <c r="B599" t="inlineStr">
        <is>
          <t>Operating Lease Liability, Current</t>
        </is>
      </c>
      <c r="C599" t="inlineStr">
        <is>
          <t>FY2022 Q3</t>
        </is>
      </c>
      <c r="D599" t="n">
        <v>71000000</v>
      </c>
      <c r="E599" t="inlineStr">
        <is>
          <t>沿用前期（該季未申報）</t>
        </is>
      </c>
      <c r="I599" t="inlineStr">
        <is>
          <t>2021-12-25</t>
        </is>
      </c>
      <c r="J599" t="inlineStr">
        <is>
          <t>USD</t>
        </is>
      </c>
      <c r="K599" t="inlineStr">
        <is>
          <t>該季未申報，沿用前一期餘額（資產負債表科目）</t>
        </is>
      </c>
    </row>
    <row r="600">
      <c r="A600" t="inlineStr">
        <is>
          <t>營業租賃負債（流動）</t>
        </is>
      </c>
      <c r="B600" t="inlineStr">
        <is>
          <t>Operating Lease Liability, Current</t>
        </is>
      </c>
      <c r="C600" t="inlineStr">
        <is>
          <t>FY2022 Q4</t>
        </is>
      </c>
      <c r="D600" t="n">
        <v>93000000</v>
      </c>
      <c r="E600" t="inlineStr">
        <is>
          <t>OperatingLeaseLiabilityCurrent</t>
        </is>
      </c>
      <c r="F600" t="inlineStr">
        <is>
          <t>10-K</t>
        </is>
      </c>
      <c r="G600" t="inlineStr">
        <is>
          <t>2023-02-27</t>
        </is>
      </c>
      <c r="H600" t="inlineStr">
        <is>
          <t>2023-02-27</t>
        </is>
      </c>
      <c r="I600" t="inlineStr">
        <is>
          <t>2022-12-31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營業租賃負債（流動）</t>
        </is>
      </c>
      <c r="B601" t="inlineStr">
        <is>
          <t>Operating Lease Liability, Current</t>
        </is>
      </c>
      <c r="C601" t="inlineStr">
        <is>
          <t>FY2023 Q1</t>
        </is>
      </c>
      <c r="D601" t="n">
        <v>93000000</v>
      </c>
      <c r="E601" t="inlineStr">
        <is>
          <t>沿用前期（該季未申報）</t>
        </is>
      </c>
      <c r="I601" t="inlineStr">
        <is>
          <t>2022-12-31</t>
        </is>
      </c>
      <c r="J601" t="inlineStr">
        <is>
          <t>USD</t>
        </is>
      </c>
      <c r="K601" t="inlineStr">
        <is>
          <t>該季未申報，沿用前一期餘額（資產負債表科目）</t>
        </is>
      </c>
    </row>
    <row r="602">
      <c r="A602" t="inlineStr">
        <is>
          <t>營業租賃負債（流動）</t>
        </is>
      </c>
      <c r="B602" t="inlineStr">
        <is>
          <t>Operating Lease Liability, Current</t>
        </is>
      </c>
      <c r="C602" t="inlineStr">
        <is>
          <t>FY2023 Q2</t>
        </is>
      </c>
      <c r="D602" t="n">
        <v>93000000</v>
      </c>
      <c r="E602" t="inlineStr">
        <is>
          <t>沿用前期（該季未申報）</t>
        </is>
      </c>
      <c r="I602" t="inlineStr">
        <is>
          <t>2022-12-31</t>
        </is>
      </c>
      <c r="J602" t="inlineStr">
        <is>
          <t>USD</t>
        </is>
      </c>
      <c r="K602" t="inlineStr">
        <is>
          <t>該季未申報，沿用前一期餘額（資產負債表科目）</t>
        </is>
      </c>
    </row>
    <row r="603">
      <c r="A603" t="inlineStr">
        <is>
          <t>營業租賃負債（流動）</t>
        </is>
      </c>
      <c r="B603" t="inlineStr">
        <is>
          <t>Operating Lease Liability, Current</t>
        </is>
      </c>
      <c r="C603" t="inlineStr">
        <is>
          <t>FY2023 Q3</t>
        </is>
      </c>
      <c r="D603" t="n">
        <v>93000000</v>
      </c>
      <c r="E603" t="inlineStr">
        <is>
          <t>沿用前期（該季未申報）</t>
        </is>
      </c>
      <c r="I603" t="inlineStr">
        <is>
          <t>2022-12-31</t>
        </is>
      </c>
      <c r="J603" t="inlineStr">
        <is>
          <t>USD</t>
        </is>
      </c>
      <c r="K603" t="inlineStr">
        <is>
          <t>該季未申報，沿用前一期餘額（資產負債表科目）</t>
        </is>
      </c>
    </row>
    <row r="604">
      <c r="A604" t="inlineStr">
        <is>
          <t>營業租賃負債（流動）</t>
        </is>
      </c>
      <c r="B604" t="inlineStr">
        <is>
          <t>Operating Lease Liability, Current</t>
        </is>
      </c>
      <c r="C604" t="inlineStr">
        <is>
          <t>FY2023 Q4</t>
        </is>
      </c>
      <c r="D604" t="n">
        <v>106000000</v>
      </c>
      <c r="E604" t="inlineStr">
        <is>
          <t>OperatingLeaseLiabilityCurrent</t>
        </is>
      </c>
      <c r="F604" t="inlineStr">
        <is>
          <t>10-K</t>
        </is>
      </c>
      <c r="G604" t="inlineStr">
        <is>
          <t>2024-01-31</t>
        </is>
      </c>
      <c r="H604" t="inlineStr">
        <is>
          <t>2024-01-31</t>
        </is>
      </c>
      <c r="I604" t="inlineStr">
        <is>
          <t>2023-12-30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營業租賃負債（流動）</t>
        </is>
      </c>
      <c r="B605" t="inlineStr">
        <is>
          <t>Operating Lease Liability, Current</t>
        </is>
      </c>
      <c r="C605" t="inlineStr">
        <is>
          <t>FY2024 Q1</t>
        </is>
      </c>
      <c r="D605" t="n">
        <v>106000000</v>
      </c>
      <c r="E605" t="inlineStr">
        <is>
          <t>沿用前期（該季未申報）</t>
        </is>
      </c>
      <c r="I605" t="inlineStr">
        <is>
          <t>2023-12-30</t>
        </is>
      </c>
      <c r="J605" t="inlineStr">
        <is>
          <t>USD</t>
        </is>
      </c>
      <c r="K605" t="inlineStr">
        <is>
          <t>該季未申報，沿用前一期餘額（資產負債表科目）</t>
        </is>
      </c>
    </row>
    <row r="606">
      <c r="A606" t="inlineStr">
        <is>
          <t>營業租賃負債（流動）</t>
        </is>
      </c>
      <c r="B606" t="inlineStr">
        <is>
          <t>Operating Lease Liability, Current</t>
        </is>
      </c>
      <c r="C606" t="inlineStr">
        <is>
          <t>FY2024 Q2</t>
        </is>
      </c>
      <c r="D606" t="n">
        <v>106000000</v>
      </c>
      <c r="E606" t="inlineStr">
        <is>
          <t>沿用前期（該季未申報）</t>
        </is>
      </c>
      <c r="I606" t="inlineStr">
        <is>
          <t>2023-12-30</t>
        </is>
      </c>
      <c r="J606" t="inlineStr">
        <is>
          <t>USD</t>
        </is>
      </c>
      <c r="K606" t="inlineStr">
        <is>
          <t>該季未申報，沿用前一期餘額（資產負債表科目）</t>
        </is>
      </c>
    </row>
    <row r="607">
      <c r="A607" t="inlineStr">
        <is>
          <t>營業租賃負債（流動）</t>
        </is>
      </c>
      <c r="B607" t="inlineStr">
        <is>
          <t>Operating Lease Liability, Current</t>
        </is>
      </c>
      <c r="C607" t="inlineStr">
        <is>
          <t>FY2024 Q3</t>
        </is>
      </c>
      <c r="D607" t="n">
        <v>106000000</v>
      </c>
      <c r="E607" t="inlineStr">
        <is>
          <t>沿用前期（該季未申報）</t>
        </is>
      </c>
      <c r="I607" t="inlineStr">
        <is>
          <t>2023-12-30</t>
        </is>
      </c>
      <c r="J607" t="inlineStr">
        <is>
          <t>USD</t>
        </is>
      </c>
      <c r="K607" t="inlineStr">
        <is>
          <t>該季未申報，沿用前一期餘額（資產負債表科目）</t>
        </is>
      </c>
    </row>
    <row r="608">
      <c r="A608" t="inlineStr">
        <is>
          <t>營業租賃負債（流動）</t>
        </is>
      </c>
      <c r="B608" t="inlineStr">
        <is>
          <t>Operating Lease Liability, Current</t>
        </is>
      </c>
      <c r="C608" t="inlineStr">
        <is>
          <t>FY2024 Q4</t>
        </is>
      </c>
      <c r="D608" t="n">
        <v>109000000</v>
      </c>
      <c r="E608" t="inlineStr">
        <is>
          <t>OperatingLeaseLiabilityCurrent</t>
        </is>
      </c>
      <c r="F608" t="inlineStr">
        <is>
          <t>10-K</t>
        </is>
      </c>
      <c r="G608" t="inlineStr">
        <is>
          <t>2025-02-05</t>
        </is>
      </c>
      <c r="H608" t="inlineStr">
        <is>
          <t>2025-02-05</t>
        </is>
      </c>
      <c r="I608" t="inlineStr">
        <is>
          <t>2024-12-28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營業租賃負債（流動）</t>
        </is>
      </c>
      <c r="B609" t="inlineStr">
        <is>
          <t>Operating Lease Liability, Current</t>
        </is>
      </c>
      <c r="C609" t="inlineStr">
        <is>
          <t>FY2025 Q1</t>
        </is>
      </c>
      <c r="D609" t="n">
        <v>109000000</v>
      </c>
      <c r="E609" t="inlineStr">
        <is>
          <t>沿用前期（該季未申報）</t>
        </is>
      </c>
      <c r="I609" t="inlineStr">
        <is>
          <t>2024-12-28</t>
        </is>
      </c>
      <c r="J609" t="inlineStr">
        <is>
          <t>USD</t>
        </is>
      </c>
      <c r="K609" t="inlineStr">
        <is>
          <t>該季未申報，沿用前一期餘額（資產負債表科目）</t>
        </is>
      </c>
    </row>
    <row r="610">
      <c r="A610" t="inlineStr">
        <is>
          <t>營業租賃負債（流動）</t>
        </is>
      </c>
      <c r="B610" t="inlineStr">
        <is>
          <t>Operating Lease Liability, Current</t>
        </is>
      </c>
      <c r="C610" t="inlineStr">
        <is>
          <t>FY2025 Q2</t>
        </is>
      </c>
      <c r="D610" t="n">
        <v>109000000</v>
      </c>
      <c r="E610" t="inlineStr">
        <is>
          <t>沿用前期（該季未申報）</t>
        </is>
      </c>
      <c r="I610" t="inlineStr">
        <is>
          <t>2024-12-28</t>
        </is>
      </c>
      <c r="J610" t="inlineStr">
        <is>
          <t>USD</t>
        </is>
      </c>
      <c r="K610" t="inlineStr">
        <is>
          <t>該季未申報，沿用前一期餘額（資產負債表科目）</t>
        </is>
      </c>
    </row>
    <row r="611">
      <c r="A611" t="inlineStr">
        <is>
          <t>營業租賃負債（流動）</t>
        </is>
      </c>
      <c r="B611" t="inlineStr">
        <is>
          <t>Operating Lease Liability, Current</t>
        </is>
      </c>
      <c r="C611" t="inlineStr">
        <is>
          <t>FY2025 Q3</t>
        </is>
      </c>
      <c r="D611" t="n">
        <v>109000000</v>
      </c>
      <c r="E611" t="inlineStr">
        <is>
          <t>沿用前期（該季未申報）</t>
        </is>
      </c>
      <c r="I611" t="inlineStr">
        <is>
          <t>2024-12-28</t>
        </is>
      </c>
      <c r="J611" t="inlineStr">
        <is>
          <t>USD</t>
        </is>
      </c>
      <c r="K611" t="inlineStr">
        <is>
          <t>該季未申報，沿用前一期餘額（資產負債表科目）</t>
        </is>
      </c>
    </row>
    <row r="612">
      <c r="A612" t="inlineStr">
        <is>
          <t>營業租賃負債（流動）</t>
        </is>
      </c>
      <c r="B612" t="inlineStr">
        <is>
          <t>Operating Lease Liability, Current</t>
        </is>
      </c>
      <c r="C612" t="inlineStr">
        <is>
          <t>FY2025 Q4</t>
        </is>
      </c>
      <c r="D612" t="n">
        <v>159000000</v>
      </c>
      <c r="E612" t="inlineStr">
        <is>
          <t>OperatingLeaseLiabilityCurrent</t>
        </is>
      </c>
      <c r="F612" t="inlineStr">
        <is>
          <t>10-K</t>
        </is>
      </c>
      <c r="G612" t="inlineStr">
        <is>
          <t>2026-02-04</t>
        </is>
      </c>
      <c r="H612" t="inlineStr">
        <is>
          <t>2026-02-04</t>
        </is>
      </c>
      <c r="I612" t="inlineStr">
        <is>
          <t>2025-12-27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營業租賃負債（流動）</t>
        </is>
      </c>
      <c r="B613" t="inlineStr">
        <is>
          <t>Operating Lease Liability, Current</t>
        </is>
      </c>
      <c r="C613" t="inlineStr">
        <is>
          <t>FY2026 Q1</t>
        </is>
      </c>
      <c r="D613" t="n">
        <v>159000000</v>
      </c>
      <c r="E613" t="inlineStr">
        <is>
          <t>沿用前期（該季未申報）</t>
        </is>
      </c>
      <c r="I613" t="inlineStr">
        <is>
          <t>2025-12-27</t>
        </is>
      </c>
      <c r="J613" t="inlineStr">
        <is>
          <t>USD</t>
        </is>
      </c>
      <c r="K613" t="inlineStr">
        <is>
          <t>該季未申報，沿用前一期餘額（資產負債表科目）</t>
        </is>
      </c>
    </row>
    <row r="614">
      <c r="A614" t="inlineStr">
        <is>
          <t>營業租賃負債（流動）</t>
        </is>
      </c>
      <c r="B614" t="inlineStr">
        <is>
          <t>Operating Lease Liability, Current</t>
        </is>
      </c>
      <c r="C614" t="inlineStr">
        <is>
          <t>FY2026 Q2</t>
        </is>
      </c>
      <c r="D614" t="n">
        <v>159000000</v>
      </c>
      <c r="E614" t="inlineStr">
        <is>
          <t>沿用前期（該季未申報）</t>
        </is>
      </c>
      <c r="I614" t="inlineStr">
        <is>
          <t>2025-12-27</t>
        </is>
      </c>
      <c r="J614" t="inlineStr">
        <is>
          <t>USD</t>
        </is>
      </c>
      <c r="K614" t="inlineStr">
        <is>
          <t>該季未申報，沿用前一期餘額（資產負債表科目）</t>
        </is>
      </c>
    </row>
    <row r="615">
      <c r="A615" t="inlineStr">
        <is>
          <t>遞延所得稅資產</t>
        </is>
      </c>
      <c r="B615" t="inlineStr">
        <is>
          <t>Deferred Tax Assets, Net</t>
        </is>
      </c>
      <c r="C615" t="inlineStr">
        <is>
          <t>FY2021 Q1</t>
        </is>
      </c>
      <c r="D615" t="n">
        <v>1162000000</v>
      </c>
      <c r="E615" t="inlineStr">
        <is>
          <t>DeferredIncomeTaxAssetsNet</t>
        </is>
      </c>
      <c r="F615" t="inlineStr">
        <is>
          <t>10-Q</t>
        </is>
      </c>
      <c r="G615" t="inlineStr">
        <is>
          <t>2021-04-28</t>
        </is>
      </c>
      <c r="H615" t="inlineStr">
        <is>
          <t>2021-04-28</t>
        </is>
      </c>
      <c r="I615" t="inlineStr">
        <is>
          <t>2021-03-27</t>
        </is>
      </c>
      <c r="J615" t="inlineStr">
        <is>
          <t>USD</t>
        </is>
      </c>
      <c r="K615" t="inlineStr">
        <is>
          <t>財報直接申報值</t>
        </is>
      </c>
    </row>
    <row r="616">
      <c r="A616" t="inlineStr">
        <is>
          <t>遞延所得稅資產</t>
        </is>
      </c>
      <c r="B616" t="inlineStr">
        <is>
          <t>Deferred Tax Assets, Net</t>
        </is>
      </c>
      <c r="C616" t="inlineStr">
        <is>
          <t>FY2021 Q2</t>
        </is>
      </c>
      <c r="D616" t="n">
        <v>1090000000</v>
      </c>
      <c r="E616" t="inlineStr">
        <is>
          <t>DeferredIncomeTaxAssetsNet</t>
        </is>
      </c>
      <c r="F616" t="inlineStr">
        <is>
          <t>10-Q</t>
        </is>
      </c>
      <c r="G616" t="inlineStr">
        <is>
          <t>2021-07-28</t>
        </is>
      </c>
      <c r="H616" t="inlineStr">
        <is>
          <t>2021-07-28</t>
        </is>
      </c>
      <c r="I616" t="inlineStr">
        <is>
          <t>2021-06-26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遞延所得稅資產</t>
        </is>
      </c>
      <c r="B617" t="inlineStr">
        <is>
          <t>Deferred Tax Assets, Net</t>
        </is>
      </c>
      <c r="C617" t="inlineStr">
        <is>
          <t>FY2021 Q3</t>
        </is>
      </c>
      <c r="D617" t="n">
        <v>1036000000</v>
      </c>
      <c r="E617" t="inlineStr">
        <is>
          <t>DeferredIncomeTaxAssetsNet</t>
        </is>
      </c>
      <c r="F617" t="inlineStr">
        <is>
          <t>10-Q</t>
        </is>
      </c>
      <c r="G617" t="inlineStr">
        <is>
          <t>2021-10-27</t>
        </is>
      </c>
      <c r="H617" t="inlineStr">
        <is>
          <t>2021-10-27</t>
        </is>
      </c>
      <c r="I617" t="inlineStr">
        <is>
          <t>2021-09-25</t>
        </is>
      </c>
      <c r="J617" t="inlineStr">
        <is>
          <t>USD</t>
        </is>
      </c>
      <c r="K617" t="inlineStr">
        <is>
          <t>財報直接申報值</t>
        </is>
      </c>
    </row>
    <row r="618">
      <c r="A618" t="inlineStr">
        <is>
          <t>遞延所得稅資產</t>
        </is>
      </c>
      <c r="B618" t="inlineStr">
        <is>
          <t>Deferred Tax Assets, Net</t>
        </is>
      </c>
      <c r="C618" t="inlineStr">
        <is>
          <t>FY2021 Q4</t>
        </is>
      </c>
      <c r="D618" t="n">
        <v>931000000</v>
      </c>
      <c r="E618" t="inlineStr">
        <is>
          <t>DeferredIncomeTaxAssetsNet</t>
        </is>
      </c>
      <c r="F618" t="inlineStr">
        <is>
          <t>10-K</t>
        </is>
      </c>
      <c r="G618" t="inlineStr">
        <is>
          <t>2022-02-03</t>
        </is>
      </c>
      <c r="H618" t="inlineStr">
        <is>
          <t>2023-02-27</t>
        </is>
      </c>
      <c r="I618" t="inlineStr">
        <is>
          <t>2021-12-25</t>
        </is>
      </c>
      <c r="J618" t="inlineStr">
        <is>
          <t>USD</t>
        </is>
      </c>
      <c r="K618" t="inlineStr">
        <is>
          <t>財報直接申報值</t>
        </is>
      </c>
    </row>
    <row r="619">
      <c r="A619" t="inlineStr">
        <is>
          <t>遞延所得稅資產</t>
        </is>
      </c>
      <c r="B619" t="inlineStr">
        <is>
          <t>Deferred Tax Assets, Net</t>
        </is>
      </c>
      <c r="C619" t="inlineStr">
        <is>
          <t>FY2022 Q1</t>
        </is>
      </c>
      <c r="D619" t="n">
        <v>32000000</v>
      </c>
      <c r="E619" t="inlineStr">
        <is>
          <t>DeferredIncomeTaxAssetsNet</t>
        </is>
      </c>
      <c r="F619" t="inlineStr">
        <is>
          <t>10-Q</t>
        </is>
      </c>
      <c r="G619" t="inlineStr">
        <is>
          <t>2022-05-04</t>
        </is>
      </c>
      <c r="H619" t="inlineStr">
        <is>
          <t>2022-05-04</t>
        </is>
      </c>
      <c r="I619" t="inlineStr">
        <is>
          <t>2022-03-26</t>
        </is>
      </c>
      <c r="J619" t="inlineStr">
        <is>
          <t>USD</t>
        </is>
      </c>
      <c r="K619" t="inlineStr">
        <is>
          <t>財報直接申報值</t>
        </is>
      </c>
    </row>
    <row r="620">
      <c r="A620" t="inlineStr">
        <is>
          <t>遞延所得稅資產</t>
        </is>
      </c>
      <c r="B620" t="inlineStr">
        <is>
          <t>Deferred Tax Assets, Net</t>
        </is>
      </c>
      <c r="C620" t="inlineStr">
        <is>
          <t>FY2022 Q2</t>
        </is>
      </c>
      <c r="D620" t="n">
        <v>32000000</v>
      </c>
      <c r="E620" t="inlineStr">
        <is>
          <t>DeferredIncomeTaxAssetsNet</t>
        </is>
      </c>
      <c r="F620" t="inlineStr">
        <is>
          <t>10-Q</t>
        </is>
      </c>
      <c r="G620" t="inlineStr">
        <is>
          <t>2022-08-03</t>
        </is>
      </c>
      <c r="H620" t="inlineStr">
        <is>
          <t>2022-08-03</t>
        </is>
      </c>
      <c r="I620" t="inlineStr">
        <is>
          <t>2022-06-25</t>
        </is>
      </c>
      <c r="J620" t="inlineStr">
        <is>
          <t>USD</t>
        </is>
      </c>
      <c r="K620" t="inlineStr">
        <is>
          <t>財報直接申報值</t>
        </is>
      </c>
    </row>
    <row r="621">
      <c r="A621" t="inlineStr">
        <is>
          <t>遞延所得稅資產</t>
        </is>
      </c>
      <c r="B621" t="inlineStr">
        <is>
          <t>Deferred Tax Assets, Net</t>
        </is>
      </c>
      <c r="C621" t="inlineStr">
        <is>
          <t>FY2022 Q3</t>
        </is>
      </c>
      <c r="D621" t="n">
        <v>32000000</v>
      </c>
      <c r="E621" t="inlineStr">
        <is>
          <t>DeferredIncomeTaxAssetsNet</t>
        </is>
      </c>
      <c r="F621" t="inlineStr">
        <is>
          <t>10-Q</t>
        </is>
      </c>
      <c r="G621" t="inlineStr">
        <is>
          <t>2022-11-02</t>
        </is>
      </c>
      <c r="H621" t="inlineStr">
        <is>
          <t>2022-11-02</t>
        </is>
      </c>
      <c r="I621" t="inlineStr">
        <is>
          <t>2022-09-24</t>
        </is>
      </c>
      <c r="J621" t="inlineStr">
        <is>
          <t>USD</t>
        </is>
      </c>
      <c r="K621" t="inlineStr">
        <is>
          <t>財報直接申報值</t>
        </is>
      </c>
    </row>
    <row r="622">
      <c r="A622" t="inlineStr">
        <is>
          <t>遞延所得稅資產</t>
        </is>
      </c>
      <c r="B622" t="inlineStr">
        <is>
          <t>Deferred Tax Assets, Net</t>
        </is>
      </c>
      <c r="C622" t="inlineStr">
        <is>
          <t>FY2022 Q4</t>
        </is>
      </c>
      <c r="D622" t="n">
        <v>58000000</v>
      </c>
      <c r="E622" t="inlineStr">
        <is>
          <t>DeferredIncomeTaxAssetsNet</t>
        </is>
      </c>
      <c r="F622" t="inlineStr">
        <is>
          <t>10-K</t>
        </is>
      </c>
      <c r="G622" t="inlineStr">
        <is>
          <t>2023-02-27</t>
        </is>
      </c>
      <c r="H622" t="inlineStr">
        <is>
          <t>2024-01-31</t>
        </is>
      </c>
      <c r="I622" t="inlineStr">
        <is>
          <t>2022-12-31</t>
        </is>
      </c>
      <c r="J622" t="inlineStr">
        <is>
          <t>USD</t>
        </is>
      </c>
      <c r="K622" t="inlineStr">
        <is>
          <t>財報直接申報值</t>
        </is>
      </c>
    </row>
    <row r="623">
      <c r="A623" t="inlineStr">
        <is>
          <t>遞延所得稅資產</t>
        </is>
      </c>
      <c r="B623" t="inlineStr">
        <is>
          <t>Deferred Tax Assets, Net</t>
        </is>
      </c>
      <c r="C623" t="inlineStr">
        <is>
          <t>FY2023 Q1</t>
        </is>
      </c>
      <c r="D623" t="n">
        <v>67000000</v>
      </c>
      <c r="E623" t="inlineStr">
        <is>
          <t>DeferredIncomeTaxAssetsNet</t>
        </is>
      </c>
      <c r="F623" t="inlineStr">
        <is>
          <t>10-Q</t>
        </is>
      </c>
      <c r="G623" t="inlineStr">
        <is>
          <t>2023-05-03</t>
        </is>
      </c>
      <c r="H623" t="inlineStr">
        <is>
          <t>2023-05-03</t>
        </is>
      </c>
      <c r="I623" t="inlineStr">
        <is>
          <t>2023-04-01</t>
        </is>
      </c>
      <c r="J623" t="inlineStr">
        <is>
          <t>USD</t>
        </is>
      </c>
      <c r="K623" t="inlineStr">
        <is>
          <t>財報直接申報值</t>
        </is>
      </c>
    </row>
    <row r="624">
      <c r="A624" t="inlineStr">
        <is>
          <t>遞延所得稅資產</t>
        </is>
      </c>
      <c r="B624" t="inlineStr">
        <is>
          <t>Deferred Tax Assets, Net</t>
        </is>
      </c>
      <c r="C624" t="inlineStr">
        <is>
          <t>FY2023 Q2</t>
        </is>
      </c>
      <c r="D624" t="n">
        <v>68000000</v>
      </c>
      <c r="E624" t="inlineStr">
        <is>
          <t>DeferredIncomeTaxAssetsNet</t>
        </is>
      </c>
      <c r="F624" t="inlineStr">
        <is>
          <t>10-Q</t>
        </is>
      </c>
      <c r="G624" t="inlineStr">
        <is>
          <t>2023-08-02</t>
        </is>
      </c>
      <c r="H624" t="inlineStr">
        <is>
          <t>2023-08-02</t>
        </is>
      </c>
      <c r="I624" t="inlineStr">
        <is>
          <t>2023-07-01</t>
        </is>
      </c>
      <c r="J624" t="inlineStr">
        <is>
          <t>USD</t>
        </is>
      </c>
      <c r="K624" t="inlineStr">
        <is>
          <t>財報直接申報值</t>
        </is>
      </c>
    </row>
    <row r="625">
      <c r="A625" t="inlineStr">
        <is>
          <t>遞延所得稅資產</t>
        </is>
      </c>
      <c r="B625" t="inlineStr">
        <is>
          <t>Deferred Tax Assets, Net</t>
        </is>
      </c>
      <c r="C625" t="inlineStr">
        <is>
          <t>FY2023 Q3</t>
        </is>
      </c>
      <c r="D625" t="n">
        <v>76000000</v>
      </c>
      <c r="E625" t="inlineStr">
        <is>
          <t>DeferredIncomeTaxAssetsNet</t>
        </is>
      </c>
      <c r="F625" t="inlineStr">
        <is>
          <t>10-Q</t>
        </is>
      </c>
      <c r="G625" t="inlineStr">
        <is>
          <t>2023-11-01</t>
        </is>
      </c>
      <c r="H625" t="inlineStr">
        <is>
          <t>2023-11-01</t>
        </is>
      </c>
      <c r="I625" t="inlineStr">
        <is>
          <t>2023-09-30</t>
        </is>
      </c>
      <c r="J625" t="inlineStr">
        <is>
          <t>USD</t>
        </is>
      </c>
      <c r="K625" t="inlineStr">
        <is>
          <t>財報直接申報值</t>
        </is>
      </c>
    </row>
    <row r="626">
      <c r="A626" t="inlineStr">
        <is>
          <t>遞延所得稅資產</t>
        </is>
      </c>
      <c r="B626" t="inlineStr">
        <is>
          <t>Deferred Tax Assets, Net</t>
        </is>
      </c>
      <c r="C626" t="inlineStr">
        <is>
          <t>FY2023 Q4</t>
        </is>
      </c>
      <c r="D626" t="n">
        <v>366000000</v>
      </c>
      <c r="E626" t="inlineStr">
        <is>
          <t>DeferredIncomeTaxAssetsNet</t>
        </is>
      </c>
      <c r="F626" t="inlineStr">
        <is>
          <t>10-K</t>
        </is>
      </c>
      <c r="G626" t="inlineStr">
        <is>
          <t>2024-01-31</t>
        </is>
      </c>
      <c r="H626" t="inlineStr">
        <is>
          <t>2025-02-05</t>
        </is>
      </c>
      <c r="I626" t="inlineStr">
        <is>
          <t>2023-12-30</t>
        </is>
      </c>
      <c r="J626" t="inlineStr">
        <is>
          <t>USD</t>
        </is>
      </c>
      <c r="K626" t="inlineStr">
        <is>
          <t>財報直接申報值</t>
        </is>
      </c>
    </row>
    <row r="627">
      <c r="A627" t="inlineStr">
        <is>
          <t>遞延所得稅資產</t>
        </is>
      </c>
      <c r="B627" t="inlineStr">
        <is>
          <t>Deferred Tax Assets, Net</t>
        </is>
      </c>
      <c r="C627" t="inlineStr">
        <is>
          <t>FY2024 Q1</t>
        </is>
      </c>
      <c r="D627" t="n">
        <v>433000000</v>
      </c>
      <c r="E627" t="inlineStr">
        <is>
          <t>DeferredIncomeTaxAssetsNet</t>
        </is>
      </c>
      <c r="F627" t="inlineStr">
        <is>
          <t>10-Q</t>
        </is>
      </c>
      <c r="G627" t="inlineStr">
        <is>
          <t>2024-05-01</t>
        </is>
      </c>
      <c r="H627" t="inlineStr">
        <is>
          <t>2024-05-01</t>
        </is>
      </c>
      <c r="I627" t="inlineStr">
        <is>
          <t>2024-03-30</t>
        </is>
      </c>
      <c r="J627" t="inlineStr">
        <is>
          <t>USD</t>
        </is>
      </c>
      <c r="K627" t="inlineStr">
        <is>
          <t>財報直接申報值</t>
        </is>
      </c>
    </row>
    <row r="628">
      <c r="A628" t="inlineStr">
        <is>
          <t>遞延所得稅資產</t>
        </is>
      </c>
      <c r="B628" t="inlineStr">
        <is>
          <t>Deferred Tax Assets, Net</t>
        </is>
      </c>
      <c r="C628" t="inlineStr">
        <is>
          <t>FY2024 Q2</t>
        </is>
      </c>
      <c r="D628" t="n">
        <v>617000000</v>
      </c>
      <c r="E628" t="inlineStr">
        <is>
          <t>DeferredIncomeTaxAssetsNet</t>
        </is>
      </c>
      <c r="F628" t="inlineStr">
        <is>
          <t>10-Q</t>
        </is>
      </c>
      <c r="G628" t="inlineStr">
        <is>
          <t>2024-07-31</t>
        </is>
      </c>
      <c r="H628" t="inlineStr">
        <is>
          <t>2024-07-31</t>
        </is>
      </c>
      <c r="I628" t="inlineStr">
        <is>
          <t>2024-06-29</t>
        </is>
      </c>
      <c r="J628" t="inlineStr">
        <is>
          <t>USD</t>
        </is>
      </c>
      <c r="K628" t="inlineStr">
        <is>
          <t>財報直接申報值</t>
        </is>
      </c>
    </row>
    <row r="629">
      <c r="A629" t="inlineStr">
        <is>
          <t>遞延所得稅資產</t>
        </is>
      </c>
      <c r="B629" t="inlineStr">
        <is>
          <t>Deferred Tax Assets, Net</t>
        </is>
      </c>
      <c r="C629" t="inlineStr">
        <is>
          <t>FY2024 Q3</t>
        </is>
      </c>
      <c r="D629" t="n">
        <v>1183000000</v>
      </c>
      <c r="E629" t="inlineStr">
        <is>
          <t>DeferredIncomeTaxAssetsNet</t>
        </is>
      </c>
      <c r="F629" t="inlineStr">
        <is>
          <t>10-Q</t>
        </is>
      </c>
      <c r="G629" t="inlineStr">
        <is>
          <t>2024-10-30</t>
        </is>
      </c>
      <c r="H629" t="inlineStr">
        <is>
          <t>2024-10-30</t>
        </is>
      </c>
      <c r="I629" t="inlineStr">
        <is>
          <t>2024-09-28</t>
        </is>
      </c>
      <c r="J629" t="inlineStr">
        <is>
          <t>USD</t>
        </is>
      </c>
      <c r="K629" t="inlineStr">
        <is>
          <t>財報直接申報值</t>
        </is>
      </c>
    </row>
    <row r="630">
      <c r="A630" t="inlineStr">
        <is>
          <t>遞延所得稅資產</t>
        </is>
      </c>
      <c r="B630" t="inlineStr">
        <is>
          <t>Deferred Tax Assets, Net</t>
        </is>
      </c>
      <c r="C630" t="inlineStr">
        <is>
          <t>FY2024 Q4</t>
        </is>
      </c>
      <c r="D630" t="n">
        <v>688000000</v>
      </c>
      <c r="E630" t="inlineStr">
        <is>
          <t>DeferredIncomeTaxAssetsNet</t>
        </is>
      </c>
      <c r="F630" t="inlineStr">
        <is>
          <t>10-K</t>
        </is>
      </c>
      <c r="G630" t="inlineStr">
        <is>
          <t>2025-02-05</t>
        </is>
      </c>
      <c r="H630" t="inlineStr">
        <is>
          <t>2026-02-04</t>
        </is>
      </c>
      <c r="I630" t="inlineStr">
        <is>
          <t>2024-12-28</t>
        </is>
      </c>
      <c r="J630" t="inlineStr">
        <is>
          <t>USD</t>
        </is>
      </c>
      <c r="K630" t="inlineStr">
        <is>
          <t>財報直接申報值</t>
        </is>
      </c>
    </row>
    <row r="631">
      <c r="A631" t="inlineStr">
        <is>
          <t>遞延所得稅資產</t>
        </is>
      </c>
      <c r="B631" t="inlineStr">
        <is>
          <t>Deferred Tax Assets, Net</t>
        </is>
      </c>
      <c r="C631" t="inlineStr">
        <is>
          <t>FY2025 Q1</t>
        </is>
      </c>
      <c r="D631" t="n">
        <v>845000000</v>
      </c>
      <c r="E631" t="inlineStr">
        <is>
          <t>DeferredIncomeTaxAssetsNet</t>
        </is>
      </c>
      <c r="F631" t="inlineStr">
        <is>
          <t>10-Q</t>
        </is>
      </c>
      <c r="G631" t="inlineStr">
        <is>
          <t>2025-05-07</t>
        </is>
      </c>
      <c r="H631" t="inlineStr">
        <is>
          <t>2025-05-07</t>
        </is>
      </c>
      <c r="I631" t="inlineStr">
        <is>
          <t>2025-03-29</t>
        </is>
      </c>
      <c r="J631" t="inlineStr">
        <is>
          <t>USD</t>
        </is>
      </c>
      <c r="K631" t="inlineStr">
        <is>
          <t>財報直接申報值</t>
        </is>
      </c>
    </row>
    <row r="632">
      <c r="A632" t="inlineStr">
        <is>
          <t>遞延所得稅資產</t>
        </is>
      </c>
      <c r="B632" t="inlineStr">
        <is>
          <t>Deferred Tax Assets, Net</t>
        </is>
      </c>
      <c r="C632" t="inlineStr">
        <is>
          <t>FY2025 Q2</t>
        </is>
      </c>
      <c r="D632" t="n">
        <v>860000000</v>
      </c>
      <c r="E632" t="inlineStr">
        <is>
          <t>DeferredIncomeTaxAssetsNet</t>
        </is>
      </c>
      <c r="F632" t="inlineStr">
        <is>
          <t>10-Q</t>
        </is>
      </c>
      <c r="G632" t="inlineStr">
        <is>
          <t>2025-08-06</t>
        </is>
      </c>
      <c r="H632" t="inlineStr">
        <is>
          <t>2025-08-06</t>
        </is>
      </c>
      <c r="I632" t="inlineStr">
        <is>
          <t>2025-06-28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遞延所得稅資產</t>
        </is>
      </c>
      <c r="B633" t="inlineStr">
        <is>
          <t>Deferred Tax Assets, Net</t>
        </is>
      </c>
      <c r="C633" t="inlineStr">
        <is>
          <t>FY2025 Q3</t>
        </is>
      </c>
      <c r="D633" t="n">
        <v>633000000</v>
      </c>
      <c r="E633" t="inlineStr">
        <is>
          <t>DeferredIncomeTaxAssetsNet</t>
        </is>
      </c>
      <c r="F633" t="inlineStr">
        <is>
          <t>10-Q</t>
        </is>
      </c>
      <c r="G633" t="inlineStr">
        <is>
          <t>2025-11-05</t>
        </is>
      </c>
      <c r="H633" t="inlineStr">
        <is>
          <t>2025-11-05</t>
        </is>
      </c>
      <c r="I633" t="inlineStr">
        <is>
          <t>2025-09-27</t>
        </is>
      </c>
      <c r="J633" t="inlineStr">
        <is>
          <t>USD</t>
        </is>
      </c>
      <c r="K633" t="inlineStr">
        <is>
          <t>財報直接申報值</t>
        </is>
      </c>
    </row>
    <row r="634">
      <c r="A634" t="inlineStr">
        <is>
          <t>遞延所得稅資產</t>
        </is>
      </c>
      <c r="B634" t="inlineStr">
        <is>
          <t>Deferred Tax Assets, Net</t>
        </is>
      </c>
      <c r="C634" t="inlineStr">
        <is>
          <t>FY2025 Q4</t>
        </is>
      </c>
      <c r="D634" t="n">
        <v>384000000</v>
      </c>
      <c r="E634" t="inlineStr">
        <is>
          <t>DeferredIncomeTaxAssetsNet</t>
        </is>
      </c>
      <c r="F634" t="inlineStr">
        <is>
          <t>10-Q</t>
        </is>
      </c>
      <c r="G634" t="inlineStr">
        <is>
          <t>2026-02-04</t>
        </is>
      </c>
      <c r="H634" t="inlineStr">
        <is>
          <t>2026-08-05</t>
        </is>
      </c>
      <c r="I634" t="inlineStr">
        <is>
          <t>2025-12-27</t>
        </is>
      </c>
      <c r="J634" t="inlineStr">
        <is>
          <t>USD</t>
        </is>
      </c>
      <c r="K634" t="inlineStr">
        <is>
          <t>財報直接申報值</t>
        </is>
      </c>
    </row>
    <row r="635">
      <c r="A635" t="inlineStr">
        <is>
          <t>遞延所得稅資產</t>
        </is>
      </c>
      <c r="B635" t="inlineStr">
        <is>
          <t>Deferred Tax Assets, Net</t>
        </is>
      </c>
      <c r="C635" t="inlineStr">
        <is>
          <t>FY2026 Q1</t>
        </is>
      </c>
      <c r="D635" t="n">
        <v>476000000</v>
      </c>
      <c r="E635" t="inlineStr">
        <is>
          <t>DeferredIncomeTaxAssetsNet</t>
        </is>
      </c>
      <c r="F635" t="inlineStr">
        <is>
          <t>10-Q</t>
        </is>
      </c>
      <c r="G635" t="inlineStr">
        <is>
          <t>2026-05-06</t>
        </is>
      </c>
      <c r="H635" t="inlineStr">
        <is>
          <t>2026-05-06</t>
        </is>
      </c>
      <c r="I635" t="inlineStr">
        <is>
          <t>2026-03-28</t>
        </is>
      </c>
      <c r="J635" t="inlineStr">
        <is>
          <t>USD</t>
        </is>
      </c>
      <c r="K635" t="inlineStr">
        <is>
          <t>財報直接申報值</t>
        </is>
      </c>
    </row>
    <row r="636">
      <c r="A636" t="inlineStr">
        <is>
          <t>遞延所得稅資產</t>
        </is>
      </c>
      <c r="B636" t="inlineStr">
        <is>
          <t>Deferred Tax Assets, Net</t>
        </is>
      </c>
      <c r="C636" t="inlineStr">
        <is>
          <t>FY2026 Q2</t>
        </is>
      </c>
      <c r="D636" t="n">
        <v>494000000</v>
      </c>
      <c r="E636" t="inlineStr">
        <is>
          <t>DeferredIncomeTaxAssetsNet</t>
        </is>
      </c>
      <c r="F636" t="inlineStr">
        <is>
          <t>10-Q</t>
        </is>
      </c>
      <c r="G636" t="inlineStr">
        <is>
          <t>2026-08-05</t>
        </is>
      </c>
      <c r="H636" t="inlineStr">
        <is>
          <t>2026-08-05</t>
        </is>
      </c>
      <c r="I636" t="inlineStr">
        <is>
          <t>2026-06-27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遞延所得稅負債</t>
        </is>
      </c>
      <c r="B637" t="inlineStr">
        <is>
          <t>Deferred Tax Liabilities, Net</t>
        </is>
      </c>
      <c r="C637" t="inlineStr">
        <is>
          <t>FY2021 Q4</t>
        </is>
      </c>
      <c r="D637" t="n">
        <v>12000000</v>
      </c>
      <c r="E637" t="inlineStr">
        <is>
          <t>DeferredIncomeTaxLiabilitiesNet</t>
        </is>
      </c>
      <c r="F637" t="inlineStr">
        <is>
          <t>10-K</t>
        </is>
      </c>
      <c r="G637" t="inlineStr">
        <is>
          <t>2022-08-03</t>
        </is>
      </c>
      <c r="H637" t="inlineStr">
        <is>
          <t>2023-02-27</t>
        </is>
      </c>
      <c r="I637" t="inlineStr">
        <is>
          <t>2021-12-25</t>
        </is>
      </c>
      <c r="J637" t="inlineStr">
        <is>
          <t>USD</t>
        </is>
      </c>
      <c r="K637" t="inlineStr">
        <is>
          <t>財報直接申報值</t>
        </is>
      </c>
    </row>
    <row r="638">
      <c r="A638" t="inlineStr">
        <is>
          <t>遞延所得稅負債</t>
        </is>
      </c>
      <c r="B638" t="inlineStr">
        <is>
          <t>Deferred Tax Liabilities, Net</t>
        </is>
      </c>
      <c r="C638" t="inlineStr">
        <is>
          <t>FY2022 Q1</t>
        </is>
      </c>
      <c r="D638" t="n">
        <v>3109000000</v>
      </c>
      <c r="E638" t="inlineStr">
        <is>
          <t>DeferredIncomeTaxLiabilitiesNet</t>
        </is>
      </c>
      <c r="F638" t="inlineStr">
        <is>
          <t>10-Q</t>
        </is>
      </c>
      <c r="G638" t="inlineStr">
        <is>
          <t>2022-05-04</t>
        </is>
      </c>
      <c r="H638" t="inlineStr">
        <is>
          <t>2022-05-04</t>
        </is>
      </c>
      <c r="I638" t="inlineStr">
        <is>
          <t>2022-03-26</t>
        </is>
      </c>
      <c r="J638" t="inlineStr">
        <is>
          <t>USD</t>
        </is>
      </c>
      <c r="K638" t="inlineStr">
        <is>
          <t>財報直接申報值</t>
        </is>
      </c>
    </row>
    <row r="639">
      <c r="A639" t="inlineStr">
        <is>
          <t>遞延所得稅負債</t>
        </is>
      </c>
      <c r="B639" t="inlineStr">
        <is>
          <t>Deferred Tax Liabilities, Net</t>
        </is>
      </c>
      <c r="C639" t="inlineStr">
        <is>
          <t>FY2022 Q2</t>
        </is>
      </c>
      <c r="D639" t="n">
        <v>2805000000</v>
      </c>
      <c r="E639" t="inlineStr">
        <is>
          <t>DeferredIncomeTaxLiabilitiesNet</t>
        </is>
      </c>
      <c r="F639" t="inlineStr">
        <is>
          <t>10-Q</t>
        </is>
      </c>
      <c r="G639" t="inlineStr">
        <is>
          <t>2022-08-03</t>
        </is>
      </c>
      <c r="H639" t="inlineStr">
        <is>
          <t>2022-08-03</t>
        </is>
      </c>
      <c r="I639" t="inlineStr">
        <is>
          <t>2022-06-25</t>
        </is>
      </c>
      <c r="J639" t="inlineStr">
        <is>
          <t>USD</t>
        </is>
      </c>
      <c r="K639" t="inlineStr">
        <is>
          <t>財報直接申報值</t>
        </is>
      </c>
    </row>
    <row r="640">
      <c r="A640" t="inlineStr">
        <is>
          <t>遞延所得稅負債</t>
        </is>
      </c>
      <c r="B640" t="inlineStr">
        <is>
          <t>Deferred Tax Liabilities, Net</t>
        </is>
      </c>
      <c r="C640" t="inlineStr">
        <is>
          <t>FY2022 Q3</t>
        </is>
      </c>
      <c r="D640" t="n">
        <v>2078000000</v>
      </c>
      <c r="E640" t="inlineStr">
        <is>
          <t>DeferredIncomeTaxLiabilitiesNet</t>
        </is>
      </c>
      <c r="F640" t="inlineStr">
        <is>
          <t>10-Q</t>
        </is>
      </c>
      <c r="G640" t="inlineStr">
        <is>
          <t>2022-11-02</t>
        </is>
      </c>
      <c r="H640" t="inlineStr">
        <is>
          <t>2022-11-02</t>
        </is>
      </c>
      <c r="I640" t="inlineStr">
        <is>
          <t>2022-09-24</t>
        </is>
      </c>
      <c r="J640" t="inlineStr">
        <is>
          <t>USD</t>
        </is>
      </c>
      <c r="K640" t="inlineStr">
        <is>
          <t>財報直接申報值</t>
        </is>
      </c>
    </row>
    <row r="641">
      <c r="A641" t="inlineStr">
        <is>
          <t>遞延所得稅負債</t>
        </is>
      </c>
      <c r="B641" t="inlineStr">
        <is>
          <t>Deferred Tax Liabilities, Net</t>
        </is>
      </c>
      <c r="C641" t="inlineStr">
        <is>
          <t>FY2022 Q4</t>
        </is>
      </c>
      <c r="D641" t="n">
        <v>1934000000</v>
      </c>
      <c r="E641" t="inlineStr">
        <is>
          <t>DeferredIncomeTaxLiabilitiesNet</t>
        </is>
      </c>
      <c r="F641" t="inlineStr">
        <is>
          <t>10-K</t>
        </is>
      </c>
      <c r="G641" t="inlineStr">
        <is>
          <t>2023-02-27</t>
        </is>
      </c>
      <c r="H641" t="inlineStr">
        <is>
          <t>2024-01-31</t>
        </is>
      </c>
      <c r="I641" t="inlineStr">
        <is>
          <t>2022-12-31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遞延所得稅負債</t>
        </is>
      </c>
      <c r="B642" t="inlineStr">
        <is>
          <t>Deferred Tax Liabilities, Net</t>
        </is>
      </c>
      <c r="C642" t="inlineStr">
        <is>
          <t>FY2023 Q1</t>
        </is>
      </c>
      <c r="D642" t="n">
        <v>1641000000</v>
      </c>
      <c r="E642" t="inlineStr">
        <is>
          <t>DeferredIncomeTaxLiabilitiesNet</t>
        </is>
      </c>
      <c r="F642" t="inlineStr">
        <is>
          <t>10-Q</t>
        </is>
      </c>
      <c r="G642" t="inlineStr">
        <is>
          <t>2023-05-03</t>
        </is>
      </c>
      <c r="H642" t="inlineStr">
        <is>
          <t>2023-05-03</t>
        </is>
      </c>
      <c r="I642" t="inlineStr">
        <is>
          <t>2023-04-01</t>
        </is>
      </c>
      <c r="J642" t="inlineStr">
        <is>
          <t>USD</t>
        </is>
      </c>
      <c r="K642" t="inlineStr">
        <is>
          <t>財報直接申報值</t>
        </is>
      </c>
    </row>
    <row r="643">
      <c r="A643" t="inlineStr">
        <is>
          <t>遞延所得稅負債</t>
        </is>
      </c>
      <c r="B643" t="inlineStr">
        <is>
          <t>Deferred Tax Liabilities, Net</t>
        </is>
      </c>
      <c r="C643" t="inlineStr">
        <is>
          <t>FY2023 Q2</t>
        </is>
      </c>
      <c r="D643" t="n">
        <v>1365000000</v>
      </c>
      <c r="E643" t="inlineStr">
        <is>
          <t>DeferredIncomeTaxLiabilitiesNet</t>
        </is>
      </c>
      <c r="F643" t="inlineStr">
        <is>
          <t>10-Q</t>
        </is>
      </c>
      <c r="G643" t="inlineStr">
        <is>
          <t>2023-08-02</t>
        </is>
      </c>
      <c r="H643" t="inlineStr">
        <is>
          <t>2023-08-02</t>
        </is>
      </c>
      <c r="I643" t="inlineStr">
        <is>
          <t>2023-07-01</t>
        </is>
      </c>
      <c r="J643" t="inlineStr">
        <is>
          <t>USD</t>
        </is>
      </c>
      <c r="K643" t="inlineStr">
        <is>
          <t>財報直接申報值</t>
        </is>
      </c>
    </row>
    <row r="644">
      <c r="A644" t="inlineStr">
        <is>
          <t>遞延所得稅負債</t>
        </is>
      </c>
      <c r="B644" t="inlineStr">
        <is>
          <t>Deferred Tax Liabilities, Net</t>
        </is>
      </c>
      <c r="C644" t="inlineStr">
        <is>
          <t>FY2023 Q3</t>
        </is>
      </c>
      <c r="D644" t="n">
        <v>1152000000</v>
      </c>
      <c r="E644" t="inlineStr">
        <is>
          <t>DeferredIncomeTaxLiabilitiesNet</t>
        </is>
      </c>
      <c r="F644" t="inlineStr">
        <is>
          <t>10-Q</t>
        </is>
      </c>
      <c r="G644" t="inlineStr">
        <is>
          <t>2023-11-01</t>
        </is>
      </c>
      <c r="H644" t="inlineStr">
        <is>
          <t>2023-11-01</t>
        </is>
      </c>
      <c r="I644" t="inlineStr">
        <is>
          <t>2023-09-30</t>
        </is>
      </c>
      <c r="J644" t="inlineStr">
        <is>
          <t>USD</t>
        </is>
      </c>
      <c r="K644" t="inlineStr">
        <is>
          <t>財報直接申報值</t>
        </is>
      </c>
    </row>
    <row r="645">
      <c r="A645" t="inlineStr">
        <is>
          <t>遞延所得稅負債</t>
        </is>
      </c>
      <c r="B645" t="inlineStr">
        <is>
          <t>Deferred Tax Liabilities, Net</t>
        </is>
      </c>
      <c r="C645" t="inlineStr">
        <is>
          <t>FY2023 Q4</t>
        </is>
      </c>
      <c r="D645" t="n">
        <v>1202000000</v>
      </c>
      <c r="E645" t="inlineStr">
        <is>
          <t>DeferredIncomeTaxLiabilitiesNet</t>
        </is>
      </c>
      <c r="F645" t="inlineStr">
        <is>
          <t>10-K</t>
        </is>
      </c>
      <c r="G645" t="inlineStr">
        <is>
          <t>2024-01-31</t>
        </is>
      </c>
      <c r="H645" t="inlineStr">
        <is>
          <t>2025-02-05</t>
        </is>
      </c>
      <c r="I645" t="inlineStr">
        <is>
          <t>2023-12-30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遞延所得稅負債</t>
        </is>
      </c>
      <c r="B646" t="inlineStr">
        <is>
          <t>Deferred Tax Liabilities, Net</t>
        </is>
      </c>
      <c r="C646" t="inlineStr">
        <is>
          <t>FY2024 Q1</t>
        </is>
      </c>
      <c r="D646" t="n">
        <v>1199000000</v>
      </c>
      <c r="E646" t="inlineStr">
        <is>
          <t>DeferredIncomeTaxLiabilitiesNet</t>
        </is>
      </c>
      <c r="F646" t="inlineStr">
        <is>
          <t>10-Q</t>
        </is>
      </c>
      <c r="G646" t="inlineStr">
        <is>
          <t>2024-05-01</t>
        </is>
      </c>
      <c r="H646" t="inlineStr">
        <is>
          <t>2024-05-01</t>
        </is>
      </c>
      <c r="I646" t="inlineStr">
        <is>
          <t>2024-03-30</t>
        </is>
      </c>
      <c r="J646" t="inlineStr">
        <is>
          <t>USD</t>
        </is>
      </c>
      <c r="K646" t="inlineStr">
        <is>
          <t>財報直接申報值</t>
        </is>
      </c>
    </row>
    <row r="647">
      <c r="A647" t="inlineStr">
        <is>
          <t>遞延所得稅負債</t>
        </is>
      </c>
      <c r="B647" t="inlineStr">
        <is>
          <t>Deferred Tax Liabilities, Net</t>
        </is>
      </c>
      <c r="C647" t="inlineStr">
        <is>
          <t>FY2024 Q2</t>
        </is>
      </c>
      <c r="D647" t="n">
        <v>1192000000</v>
      </c>
      <c r="E647" t="inlineStr">
        <is>
          <t>DeferredIncomeTaxLiabilitiesNet</t>
        </is>
      </c>
      <c r="F647" t="inlineStr">
        <is>
          <t>10-Q</t>
        </is>
      </c>
      <c r="G647" t="inlineStr">
        <is>
          <t>2024-07-31</t>
        </is>
      </c>
      <c r="H647" t="inlineStr">
        <is>
          <t>2024-07-31</t>
        </is>
      </c>
      <c r="I647" t="inlineStr">
        <is>
          <t>2024-06-29</t>
        </is>
      </c>
      <c r="J647" t="inlineStr">
        <is>
          <t>USD</t>
        </is>
      </c>
      <c r="K647" t="inlineStr">
        <is>
          <t>財報直接申報值</t>
        </is>
      </c>
    </row>
    <row r="648">
      <c r="A648" t="inlineStr">
        <is>
          <t>遞延所得稅負債</t>
        </is>
      </c>
      <c r="B648" t="inlineStr">
        <is>
          <t>Deferred Tax Liabilities, Net</t>
        </is>
      </c>
      <c r="C648" t="inlineStr">
        <is>
          <t>FY2024 Q3</t>
        </is>
      </c>
      <c r="D648" t="n">
        <v>1162000000</v>
      </c>
      <c r="E648" t="inlineStr">
        <is>
          <t>DeferredIncomeTaxLiabilitiesNet</t>
        </is>
      </c>
      <c r="F648" t="inlineStr">
        <is>
          <t>10-Q</t>
        </is>
      </c>
      <c r="G648" t="inlineStr">
        <is>
          <t>2024-10-30</t>
        </is>
      </c>
      <c r="H648" t="inlineStr">
        <is>
          <t>2024-10-30</t>
        </is>
      </c>
      <c r="I648" t="inlineStr">
        <is>
          <t>2024-09-28</t>
        </is>
      </c>
      <c r="J648" t="inlineStr">
        <is>
          <t>USD</t>
        </is>
      </c>
      <c r="K648" t="inlineStr">
        <is>
          <t>財報直接申報值</t>
        </is>
      </c>
    </row>
    <row r="649">
      <c r="A649" t="inlineStr">
        <is>
          <t>遞延所得稅負債</t>
        </is>
      </c>
      <c r="B649" t="inlineStr">
        <is>
          <t>Deferred Tax Liabilities, Net</t>
        </is>
      </c>
      <c r="C649" t="inlineStr">
        <is>
          <t>FY2024 Q4</t>
        </is>
      </c>
      <c r="D649" t="n">
        <v>349000000</v>
      </c>
      <c r="E649" t="inlineStr">
        <is>
          <t>DeferredIncomeTaxLiabilitiesNet</t>
        </is>
      </c>
      <c r="F649" t="inlineStr">
        <is>
          <t>10-K</t>
        </is>
      </c>
      <c r="G649" t="inlineStr">
        <is>
          <t>2025-02-05</t>
        </is>
      </c>
      <c r="H649" t="inlineStr">
        <is>
          <t>2026-02-04</t>
        </is>
      </c>
      <c r="I649" t="inlineStr">
        <is>
          <t>2024-12-28</t>
        </is>
      </c>
      <c r="J649" t="inlineStr">
        <is>
          <t>USD</t>
        </is>
      </c>
      <c r="K649" t="inlineStr">
        <is>
          <t>財報直接申報值</t>
        </is>
      </c>
    </row>
    <row r="650">
      <c r="A650" t="inlineStr">
        <is>
          <t>遞延所得稅負債</t>
        </is>
      </c>
      <c r="B650" t="inlineStr">
        <is>
          <t>Deferred Tax Liabilities, Net</t>
        </is>
      </c>
      <c r="C650" t="inlineStr">
        <is>
          <t>FY2025 Q1</t>
        </is>
      </c>
      <c r="D650" t="n">
        <v>343000000</v>
      </c>
      <c r="E650" t="inlineStr">
        <is>
          <t>DeferredIncomeTaxLiabilitiesNet</t>
        </is>
      </c>
      <c r="F650" t="inlineStr">
        <is>
          <t>10-Q</t>
        </is>
      </c>
      <c r="G650" t="inlineStr">
        <is>
          <t>2025-05-07</t>
        </is>
      </c>
      <c r="H650" t="inlineStr">
        <is>
          <t>2025-05-07</t>
        </is>
      </c>
      <c r="I650" t="inlineStr">
        <is>
          <t>2025-03-29</t>
        </is>
      </c>
      <c r="J650" t="inlineStr">
        <is>
          <t>USD</t>
        </is>
      </c>
      <c r="K650" t="inlineStr">
        <is>
          <t>財報直接申報值</t>
        </is>
      </c>
    </row>
    <row r="651">
      <c r="A651" t="inlineStr">
        <is>
          <t>遞延所得稅負債</t>
        </is>
      </c>
      <c r="B651" t="inlineStr">
        <is>
          <t>Deferred Tax Liabilities, Net</t>
        </is>
      </c>
      <c r="C651" t="inlineStr">
        <is>
          <t>FY2025 Q2</t>
        </is>
      </c>
      <c r="D651" t="n">
        <v>341000000</v>
      </c>
      <c r="E651" t="inlineStr">
        <is>
          <t>DeferredIncomeTaxLiabilitiesNet</t>
        </is>
      </c>
      <c r="F651" t="inlineStr">
        <is>
          <t>10-Q</t>
        </is>
      </c>
      <c r="G651" t="inlineStr">
        <is>
          <t>2025-08-06</t>
        </is>
      </c>
      <c r="H651" t="inlineStr">
        <is>
          <t>2025-08-06</t>
        </is>
      </c>
      <c r="I651" t="inlineStr">
        <is>
          <t>2025-06-28</t>
        </is>
      </c>
      <c r="J651" t="inlineStr">
        <is>
          <t>USD</t>
        </is>
      </c>
      <c r="K651" t="inlineStr">
        <is>
          <t>財報直接申報值</t>
        </is>
      </c>
    </row>
    <row r="652">
      <c r="A652" t="inlineStr">
        <is>
          <t>遞延所得稅負債</t>
        </is>
      </c>
      <c r="B652" t="inlineStr">
        <is>
          <t>Deferred Tax Liabilities, Net</t>
        </is>
      </c>
      <c r="C652" t="inlineStr">
        <is>
          <t>FY2025 Q3</t>
        </is>
      </c>
      <c r="D652" t="n">
        <v>326000000</v>
      </c>
      <c r="E652" t="inlineStr">
        <is>
          <t>DeferredIncomeTaxLiabilitiesNet</t>
        </is>
      </c>
      <c r="F652" t="inlineStr">
        <is>
          <t>10-Q</t>
        </is>
      </c>
      <c r="G652" t="inlineStr">
        <is>
          <t>2025-11-05</t>
        </is>
      </c>
      <c r="H652" t="inlineStr">
        <is>
          <t>2025-11-05</t>
        </is>
      </c>
      <c r="I652" t="inlineStr">
        <is>
          <t>2025-09-27</t>
        </is>
      </c>
      <c r="J652" t="inlineStr">
        <is>
          <t>USD</t>
        </is>
      </c>
      <c r="K652" t="inlineStr">
        <is>
          <t>財報直接申報值</t>
        </is>
      </c>
    </row>
    <row r="653">
      <c r="A653" t="inlineStr">
        <is>
          <t>遞延所得稅負債</t>
        </is>
      </c>
      <c r="B653" t="inlineStr">
        <is>
          <t>Deferred Tax Liabilities, Net</t>
        </is>
      </c>
      <c r="C653" t="inlineStr">
        <is>
          <t>FY2025 Q4</t>
        </is>
      </c>
      <c r="D653" t="n">
        <v>313000000</v>
      </c>
      <c r="E653" t="inlineStr">
        <is>
          <t>DeferredIncomeTaxLiabilitiesNet</t>
        </is>
      </c>
      <c r="F653" t="inlineStr">
        <is>
          <t>10-Q</t>
        </is>
      </c>
      <c r="G653" t="inlineStr">
        <is>
          <t>2026-02-04</t>
        </is>
      </c>
      <c r="H653" t="inlineStr">
        <is>
          <t>2026-08-05</t>
        </is>
      </c>
      <c r="I653" t="inlineStr">
        <is>
          <t>2025-12-27</t>
        </is>
      </c>
      <c r="J653" t="inlineStr">
        <is>
          <t>USD</t>
        </is>
      </c>
      <c r="K653" t="inlineStr">
        <is>
          <t>財報直接申報值</t>
        </is>
      </c>
    </row>
    <row r="654">
      <c r="A654" t="inlineStr">
        <is>
          <t>遞延所得稅負債</t>
        </is>
      </c>
      <c r="B654" t="inlineStr">
        <is>
          <t>Deferred Tax Liabilities, Net</t>
        </is>
      </c>
      <c r="C654" t="inlineStr">
        <is>
          <t>FY2026 Q1</t>
        </is>
      </c>
      <c r="D654" t="n">
        <v>307000000</v>
      </c>
      <c r="E654" t="inlineStr">
        <is>
          <t>DeferredIncomeTaxLiabilitiesNet</t>
        </is>
      </c>
      <c r="F654" t="inlineStr">
        <is>
          <t>10-Q</t>
        </is>
      </c>
      <c r="G654" t="inlineStr">
        <is>
          <t>2026-05-06</t>
        </is>
      </c>
      <c r="H654" t="inlineStr">
        <is>
          <t>2026-05-06</t>
        </is>
      </c>
      <c r="I654" t="inlineStr">
        <is>
          <t>2026-03-28</t>
        </is>
      </c>
      <c r="J654" t="inlineStr">
        <is>
          <t>USD</t>
        </is>
      </c>
      <c r="K654" t="inlineStr">
        <is>
          <t>財報直接申報值</t>
        </is>
      </c>
    </row>
    <row r="655">
      <c r="A655" t="inlineStr">
        <is>
          <t>遞延所得稅負債</t>
        </is>
      </c>
      <c r="B655" t="inlineStr">
        <is>
          <t>Deferred Tax Liabilities, Net</t>
        </is>
      </c>
      <c r="C655" t="inlineStr">
        <is>
          <t>FY2026 Q2</t>
        </is>
      </c>
      <c r="D655" t="n">
        <v>300000000</v>
      </c>
      <c r="E655" t="inlineStr">
        <is>
          <t>DeferredIncomeTaxLiabilitiesNet</t>
        </is>
      </c>
      <c r="F655" t="inlineStr">
        <is>
          <t>10-Q</t>
        </is>
      </c>
      <c r="G655" t="inlineStr">
        <is>
          <t>2026-08-05</t>
        </is>
      </c>
      <c r="H655" t="inlineStr">
        <is>
          <t>2026-08-05</t>
        </is>
      </c>
      <c r="I655" t="inlineStr">
        <is>
          <t>2026-06-27</t>
        </is>
      </c>
      <c r="J655" t="inlineStr">
        <is>
          <t>USD</t>
        </is>
      </c>
      <c r="K655" t="inlineStr">
        <is>
          <t>財報直接申報值</t>
        </is>
      </c>
    </row>
    <row r="656">
      <c r="A656" t="inlineStr">
        <is>
          <t>流動資產合計</t>
        </is>
      </c>
      <c r="B656" t="inlineStr">
        <is>
          <t>Total Current Assets</t>
        </is>
      </c>
      <c r="C656" t="inlineStr">
        <is>
          <t>FY2021 Q1</t>
        </is>
      </c>
      <c r="D656" t="n">
        <v>7197000000</v>
      </c>
      <c r="E656" t="inlineStr">
        <is>
          <t>AssetsCurrent</t>
        </is>
      </c>
      <c r="F656" t="inlineStr">
        <is>
          <t>10-Q</t>
        </is>
      </c>
      <c r="G656" t="inlineStr">
        <is>
          <t>2021-04-28</t>
        </is>
      </c>
      <c r="H656" t="inlineStr">
        <is>
          <t>2021-04-28</t>
        </is>
      </c>
      <c r="I656" t="inlineStr">
        <is>
          <t>2021-03-27</t>
        </is>
      </c>
      <c r="J656" t="inlineStr">
        <is>
          <t>USD</t>
        </is>
      </c>
      <c r="K656" t="inlineStr">
        <is>
          <t>財報直接申報值</t>
        </is>
      </c>
    </row>
    <row r="657">
      <c r="A657" t="inlineStr">
        <is>
          <t>流動資產合計</t>
        </is>
      </c>
      <c r="B657" t="inlineStr">
        <is>
          <t>Total Current Assets</t>
        </is>
      </c>
      <c r="C657" t="inlineStr">
        <is>
          <t>FY2021 Q2</t>
        </is>
      </c>
      <c r="D657" t="n">
        <v>7818000000</v>
      </c>
      <c r="E657" t="inlineStr">
        <is>
          <t>AssetsCurrent</t>
        </is>
      </c>
      <c r="F657" t="inlineStr">
        <is>
          <t>10-Q</t>
        </is>
      </c>
      <c r="G657" t="inlineStr">
        <is>
          <t>2021-07-28</t>
        </is>
      </c>
      <c r="H657" t="inlineStr">
        <is>
          <t>2021-07-28</t>
        </is>
      </c>
      <c r="I657" t="inlineStr">
        <is>
          <t>2021-06-26</t>
        </is>
      </c>
      <c r="J657" t="inlineStr">
        <is>
          <t>USD</t>
        </is>
      </c>
      <c r="K657" t="inlineStr">
        <is>
          <t>財報直接申報值</t>
        </is>
      </c>
    </row>
    <row r="658">
      <c r="A658" t="inlineStr">
        <is>
          <t>流動資產合計</t>
        </is>
      </c>
      <c r="B658" t="inlineStr">
        <is>
          <t>Total Current Assets</t>
        </is>
      </c>
      <c r="C658" t="inlineStr">
        <is>
          <t>FY2021 Q3</t>
        </is>
      </c>
      <c r="D658" t="n">
        <v>7988000000</v>
      </c>
      <c r="E658" t="inlineStr">
        <is>
          <t>AssetsCurrent</t>
        </is>
      </c>
      <c r="F658" t="inlineStr">
        <is>
          <t>10-Q</t>
        </is>
      </c>
      <c r="G658" t="inlineStr">
        <is>
          <t>2021-10-27</t>
        </is>
      </c>
      <c r="H658" t="inlineStr">
        <is>
          <t>2021-10-27</t>
        </is>
      </c>
      <c r="I658" t="inlineStr">
        <is>
          <t>2021-09-25</t>
        </is>
      </c>
      <c r="J658" t="inlineStr">
        <is>
          <t>USD</t>
        </is>
      </c>
      <c r="K658" t="inlineStr">
        <is>
          <t>財報直接申報值</t>
        </is>
      </c>
    </row>
    <row r="659">
      <c r="A659" t="inlineStr">
        <is>
          <t>流動資產合計</t>
        </is>
      </c>
      <c r="B659" t="inlineStr">
        <is>
          <t>Total Current Assets</t>
        </is>
      </c>
      <c r="C659" t="inlineStr">
        <is>
          <t>FY2021 Q4</t>
        </is>
      </c>
      <c r="D659" t="n">
        <v>8583000000</v>
      </c>
      <c r="E659" t="inlineStr">
        <is>
          <t>AssetsCurrent</t>
        </is>
      </c>
      <c r="F659" t="inlineStr">
        <is>
          <t>10-K</t>
        </is>
      </c>
      <c r="G659" t="inlineStr">
        <is>
          <t>2022-02-03</t>
        </is>
      </c>
      <c r="H659" t="inlineStr">
        <is>
          <t>2023-02-27</t>
        </is>
      </c>
      <c r="I659" t="inlineStr">
        <is>
          <t>2021-12-25</t>
        </is>
      </c>
      <c r="J659" t="inlineStr">
        <is>
          <t>USD</t>
        </is>
      </c>
      <c r="K659" t="inlineStr">
        <is>
          <t>財報直接申報值</t>
        </is>
      </c>
    </row>
    <row r="660">
      <c r="A660" t="inlineStr">
        <is>
          <t>流動資產合計</t>
        </is>
      </c>
      <c r="B660" t="inlineStr">
        <is>
          <t>Total Current Assets</t>
        </is>
      </c>
      <c r="C660" t="inlineStr">
        <is>
          <t>FY2022 Q1</t>
        </is>
      </c>
      <c r="D660" t="n">
        <v>13369000000</v>
      </c>
      <c r="E660" t="inlineStr">
        <is>
          <t>AssetsCurrent</t>
        </is>
      </c>
      <c r="F660" t="inlineStr">
        <is>
          <t>10-Q</t>
        </is>
      </c>
      <c r="G660" t="inlineStr">
        <is>
          <t>2022-05-04</t>
        </is>
      </c>
      <c r="H660" t="inlineStr">
        <is>
          <t>2022-05-04</t>
        </is>
      </c>
      <c r="I660" t="inlineStr">
        <is>
          <t>2022-03-26</t>
        </is>
      </c>
      <c r="J660" t="inlineStr">
        <is>
          <t>USD</t>
        </is>
      </c>
      <c r="K660" t="inlineStr">
        <is>
          <t>財報直接申報值</t>
        </is>
      </c>
    </row>
    <row r="661">
      <c r="A661" t="inlineStr">
        <is>
          <t>流動資產合計</t>
        </is>
      </c>
      <c r="B661" t="inlineStr">
        <is>
          <t>Total Current Assets</t>
        </is>
      </c>
      <c r="C661" t="inlineStr">
        <is>
          <t>FY2022 Q2</t>
        </is>
      </c>
      <c r="D661" t="n">
        <v>13462000000</v>
      </c>
      <c r="E661" t="inlineStr">
        <is>
          <t>AssetsCurrent</t>
        </is>
      </c>
      <c r="F661" t="inlineStr">
        <is>
          <t>10-Q</t>
        </is>
      </c>
      <c r="G661" t="inlineStr">
        <is>
          <t>2022-08-03</t>
        </is>
      </c>
      <c r="H661" t="inlineStr">
        <is>
          <t>2022-08-03</t>
        </is>
      </c>
      <c r="I661" t="inlineStr">
        <is>
          <t>2022-06-25</t>
        </is>
      </c>
      <c r="J661" t="inlineStr">
        <is>
          <t>USD</t>
        </is>
      </c>
      <c r="K661" t="inlineStr">
        <is>
          <t>財報直接申報值</t>
        </is>
      </c>
    </row>
    <row r="662">
      <c r="A662" t="inlineStr">
        <is>
          <t>流動資產合計</t>
        </is>
      </c>
      <c r="B662" t="inlineStr">
        <is>
          <t>Total Current Assets</t>
        </is>
      </c>
      <c r="C662" t="inlineStr">
        <is>
          <t>FY2022 Q3</t>
        </is>
      </c>
      <c r="D662" t="n">
        <v>14420000000</v>
      </c>
      <c r="E662" t="inlineStr">
        <is>
          <t>AssetsCurrent</t>
        </is>
      </c>
      <c r="F662" t="inlineStr">
        <is>
          <t>10-Q</t>
        </is>
      </c>
      <c r="G662" t="inlineStr">
        <is>
          <t>2022-11-02</t>
        </is>
      </c>
      <c r="H662" t="inlineStr">
        <is>
          <t>2022-11-02</t>
        </is>
      </c>
      <c r="I662" t="inlineStr">
        <is>
          <t>2022-09-24</t>
        </is>
      </c>
      <c r="J662" t="inlineStr">
        <is>
          <t>USD</t>
        </is>
      </c>
      <c r="K662" t="inlineStr">
        <is>
          <t>財報直接申報值</t>
        </is>
      </c>
    </row>
    <row r="663">
      <c r="A663" t="inlineStr">
        <is>
          <t>流動資產合計</t>
        </is>
      </c>
      <c r="B663" t="inlineStr">
        <is>
          <t>Total Current Assets</t>
        </is>
      </c>
      <c r="C663" t="inlineStr">
        <is>
          <t>FY2022 Q4</t>
        </is>
      </c>
      <c r="D663" t="n">
        <v>15019000000</v>
      </c>
      <c r="E663" t="inlineStr">
        <is>
          <t>AssetsCurrent</t>
        </is>
      </c>
      <c r="F663" t="inlineStr">
        <is>
          <t>10-K</t>
        </is>
      </c>
      <c r="G663" t="inlineStr">
        <is>
          <t>2023-02-27</t>
        </is>
      </c>
      <c r="H663" t="inlineStr">
        <is>
          <t>2024-01-31</t>
        </is>
      </c>
      <c r="I663" t="inlineStr">
        <is>
          <t>2022-12-31</t>
        </is>
      </c>
      <c r="J663" t="inlineStr">
        <is>
          <t>USD</t>
        </is>
      </c>
      <c r="K663" t="inlineStr">
        <is>
          <t>財報直接申報值</t>
        </is>
      </c>
    </row>
    <row r="664">
      <c r="A664" t="inlineStr">
        <is>
          <t>流動資產合計</t>
        </is>
      </c>
      <c r="B664" t="inlineStr">
        <is>
          <t>Total Current Assets</t>
        </is>
      </c>
      <c r="C664" t="inlineStr">
        <is>
          <t>FY2023 Q1</t>
        </is>
      </c>
      <c r="D664" t="n">
        <v>15658000000</v>
      </c>
      <c r="E664" t="inlineStr">
        <is>
          <t>AssetsCurrent</t>
        </is>
      </c>
      <c r="F664" t="inlineStr">
        <is>
          <t>10-Q</t>
        </is>
      </c>
      <c r="G664" t="inlineStr">
        <is>
          <t>2023-05-03</t>
        </is>
      </c>
      <c r="H664" t="inlineStr">
        <is>
          <t>2023-05-03</t>
        </is>
      </c>
      <c r="I664" t="inlineStr">
        <is>
          <t>2023-04-01</t>
        </is>
      </c>
      <c r="J664" t="inlineStr">
        <is>
          <t>USD</t>
        </is>
      </c>
      <c r="K664" t="inlineStr">
        <is>
          <t>財報直接申報值</t>
        </is>
      </c>
    </row>
    <row r="665">
      <c r="A665" t="inlineStr">
        <is>
          <t>流動資產合計</t>
        </is>
      </c>
      <c r="B665" t="inlineStr">
        <is>
          <t>Total Current Assets</t>
        </is>
      </c>
      <c r="C665" t="inlineStr">
        <is>
          <t>FY2023 Q2</t>
        </is>
      </c>
      <c r="D665" t="n">
        <v>16505000000</v>
      </c>
      <c r="E665" t="inlineStr">
        <is>
          <t>AssetsCurrent</t>
        </is>
      </c>
      <c r="F665" t="inlineStr">
        <is>
          <t>10-Q</t>
        </is>
      </c>
      <c r="G665" t="inlineStr">
        <is>
          <t>2023-08-02</t>
        </is>
      </c>
      <c r="H665" t="inlineStr">
        <is>
          <t>2023-08-02</t>
        </is>
      </c>
      <c r="I665" t="inlineStr">
        <is>
          <t>2023-07-01</t>
        </is>
      </c>
      <c r="J665" t="inlineStr">
        <is>
          <t>USD</t>
        </is>
      </c>
      <c r="K665" t="inlineStr">
        <is>
          <t>財報直接申報值</t>
        </is>
      </c>
    </row>
    <row r="666">
      <c r="A666" t="inlineStr">
        <is>
          <t>流動資產合計</t>
        </is>
      </c>
      <c r="B666" t="inlineStr">
        <is>
          <t>Total Current Assets</t>
        </is>
      </c>
      <c r="C666" t="inlineStr">
        <is>
          <t>FY2023 Q3</t>
        </is>
      </c>
      <c r="D666" t="n">
        <v>16688000000</v>
      </c>
      <c r="E666" t="inlineStr">
        <is>
          <t>AssetsCurrent</t>
        </is>
      </c>
      <c r="F666" t="inlineStr">
        <is>
          <t>10-Q</t>
        </is>
      </c>
      <c r="G666" t="inlineStr">
        <is>
          <t>2023-11-01</t>
        </is>
      </c>
      <c r="H666" t="inlineStr">
        <is>
          <t>2023-11-01</t>
        </is>
      </c>
      <c r="I666" t="inlineStr">
        <is>
          <t>2023-09-30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流動資產合計</t>
        </is>
      </c>
      <c r="B667" t="inlineStr">
        <is>
          <t>Total Current Assets</t>
        </is>
      </c>
      <c r="C667" t="inlineStr">
        <is>
          <t>FY2023 Q4</t>
        </is>
      </c>
      <c r="D667" t="n">
        <v>16768000000</v>
      </c>
      <c r="E667" t="inlineStr">
        <is>
          <t>AssetsCurrent</t>
        </is>
      </c>
      <c r="F667" t="inlineStr">
        <is>
          <t>10-K</t>
        </is>
      </c>
      <c r="G667" t="inlineStr">
        <is>
          <t>2024-01-31</t>
        </is>
      </c>
      <c r="H667" t="inlineStr">
        <is>
          <t>2025-02-05</t>
        </is>
      </c>
      <c r="I667" t="inlineStr">
        <is>
          <t>2023-12-30</t>
        </is>
      </c>
      <c r="J667" t="inlineStr">
        <is>
          <t>USD</t>
        </is>
      </c>
      <c r="K667" t="inlineStr">
        <is>
          <t>財報直接申報值</t>
        </is>
      </c>
    </row>
    <row r="668">
      <c r="A668" t="inlineStr">
        <is>
          <t>流動資產合計</t>
        </is>
      </c>
      <c r="B668" t="inlineStr">
        <is>
          <t>Total Current Assets</t>
        </is>
      </c>
      <c r="C668" t="inlineStr">
        <is>
          <t>FY2024 Q1</t>
        </is>
      </c>
      <c r="D668" t="n">
        <v>17084000000</v>
      </c>
      <c r="E668" t="inlineStr">
        <is>
          <t>AssetsCurrent</t>
        </is>
      </c>
      <c r="F668" t="inlineStr">
        <is>
          <t>10-Q</t>
        </is>
      </c>
      <c r="G668" t="inlineStr">
        <is>
          <t>2024-05-01</t>
        </is>
      </c>
      <c r="H668" t="inlineStr">
        <is>
          <t>2024-05-01</t>
        </is>
      </c>
      <c r="I668" t="inlineStr">
        <is>
          <t>2024-03-30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流動資產合計</t>
        </is>
      </c>
      <c r="B669" t="inlineStr">
        <is>
          <t>Total Current Assets</t>
        </is>
      </c>
      <c r="C669" t="inlineStr">
        <is>
          <t>FY2024 Q2</t>
        </is>
      </c>
      <c r="D669" t="n">
        <v>17465000000</v>
      </c>
      <c r="E669" t="inlineStr">
        <is>
          <t>AssetsCurrent</t>
        </is>
      </c>
      <c r="F669" t="inlineStr">
        <is>
          <t>10-Q</t>
        </is>
      </c>
      <c r="G669" t="inlineStr">
        <is>
          <t>2024-07-31</t>
        </is>
      </c>
      <c r="H669" t="inlineStr">
        <is>
          <t>2024-07-31</t>
        </is>
      </c>
      <c r="I669" t="inlineStr">
        <is>
          <t>2024-06-29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流動資產合計</t>
        </is>
      </c>
      <c r="B670" t="inlineStr">
        <is>
          <t>Total Current Assets</t>
        </is>
      </c>
      <c r="C670" t="inlineStr">
        <is>
          <t>FY2024 Q3</t>
        </is>
      </c>
      <c r="D670" t="n">
        <v>18735000000</v>
      </c>
      <c r="E670" t="inlineStr">
        <is>
          <t>AssetsCurrent</t>
        </is>
      </c>
      <c r="F670" t="inlineStr">
        <is>
          <t>10-Q</t>
        </is>
      </c>
      <c r="G670" t="inlineStr">
        <is>
          <t>2024-10-30</t>
        </is>
      </c>
      <c r="H670" t="inlineStr">
        <is>
          <t>2024-10-30</t>
        </is>
      </c>
      <c r="I670" t="inlineStr">
        <is>
          <t>2024-09-28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流動資產合計</t>
        </is>
      </c>
      <c r="B671" t="inlineStr">
        <is>
          <t>Total Current Assets</t>
        </is>
      </c>
      <c r="C671" t="inlineStr">
        <is>
          <t>FY2024 Q4</t>
        </is>
      </c>
      <c r="D671" t="n">
        <v>19049000000</v>
      </c>
      <c r="E671" t="inlineStr">
        <is>
          <t>AssetsCurrent</t>
        </is>
      </c>
      <c r="F671" t="inlineStr">
        <is>
          <t>10-K</t>
        </is>
      </c>
      <c r="G671" t="inlineStr">
        <is>
          <t>2025-02-05</t>
        </is>
      </c>
      <c r="H671" t="inlineStr">
        <is>
          <t>2026-02-04</t>
        </is>
      </c>
      <c r="I671" t="inlineStr">
        <is>
          <t>2024-12-28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流動資產合計</t>
        </is>
      </c>
      <c r="B672" t="inlineStr">
        <is>
          <t>Total Current Assets</t>
        </is>
      </c>
      <c r="C672" t="inlineStr">
        <is>
          <t>FY2025 Q1</t>
        </is>
      </c>
      <c r="D672" t="n">
        <v>21595000000</v>
      </c>
      <c r="E672" t="inlineStr">
        <is>
          <t>AssetsCurrent</t>
        </is>
      </c>
      <c r="F672" t="inlineStr">
        <is>
          <t>10-Q</t>
        </is>
      </c>
      <c r="G672" t="inlineStr">
        <is>
          <t>2025-05-07</t>
        </is>
      </c>
      <c r="H672" t="inlineStr">
        <is>
          <t>2025-05-07</t>
        </is>
      </c>
      <c r="I672" t="inlineStr">
        <is>
          <t>2025-03-29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流動資產合計</t>
        </is>
      </c>
      <c r="B673" t="inlineStr">
        <is>
          <t>Total Current Assets</t>
        </is>
      </c>
      <c r="C673" t="inlineStr">
        <is>
          <t>FY2025 Q2</t>
        </is>
      </c>
      <c r="D673" t="n">
        <v>24519000000</v>
      </c>
      <c r="E673" t="inlineStr">
        <is>
          <t>AssetsCurrent</t>
        </is>
      </c>
      <c r="F673" t="inlineStr">
        <is>
          <t>10-Q</t>
        </is>
      </c>
      <c r="G673" t="inlineStr">
        <is>
          <t>2025-08-06</t>
        </is>
      </c>
      <c r="H673" t="inlineStr">
        <is>
          <t>2025-08-06</t>
        </is>
      </c>
      <c r="I673" t="inlineStr">
        <is>
          <t>2025-06-28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流動資產合計</t>
        </is>
      </c>
      <c r="B674" t="inlineStr">
        <is>
          <t>Total Current Assets</t>
        </is>
      </c>
      <c r="C674" t="inlineStr">
        <is>
          <t>FY2025 Q3</t>
        </is>
      </c>
      <c r="D674" t="n">
        <v>27000000000</v>
      </c>
      <c r="E674" t="inlineStr">
        <is>
          <t>AssetsCurrent</t>
        </is>
      </c>
      <c r="F674" t="inlineStr">
        <is>
          <t>10-Q</t>
        </is>
      </c>
      <c r="G674" t="inlineStr">
        <is>
          <t>2025-11-05</t>
        </is>
      </c>
      <c r="H674" t="inlineStr">
        <is>
          <t>2025-11-05</t>
        </is>
      </c>
      <c r="I674" t="inlineStr">
        <is>
          <t>2025-09-27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流動資產合計</t>
        </is>
      </c>
      <c r="B675" t="inlineStr">
        <is>
          <t>Total Current Assets</t>
        </is>
      </c>
      <c r="C675" t="inlineStr">
        <is>
          <t>FY2025 Q4</t>
        </is>
      </c>
      <c r="D675" t="n">
        <v>26947000000</v>
      </c>
      <c r="E675" t="inlineStr">
        <is>
          <t>AssetsCurrent</t>
        </is>
      </c>
      <c r="F675" t="inlineStr">
        <is>
          <t>10-Q</t>
        </is>
      </c>
      <c r="G675" t="inlineStr">
        <is>
          <t>2026-02-04</t>
        </is>
      </c>
      <c r="H675" t="inlineStr">
        <is>
          <t>2026-08-05</t>
        </is>
      </c>
      <c r="I675" t="inlineStr">
        <is>
          <t>2025-12-27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流動資產合計</t>
        </is>
      </c>
      <c r="B676" t="inlineStr">
        <is>
          <t>Total Current Assets</t>
        </is>
      </c>
      <c r="C676" t="inlineStr">
        <is>
          <t>FY2026 Q1</t>
        </is>
      </c>
      <c r="D676" t="n">
        <v>28628000000</v>
      </c>
      <c r="E676" t="inlineStr">
        <is>
          <t>AssetsCurrent</t>
        </is>
      </c>
      <c r="F676" t="inlineStr">
        <is>
          <t>10-Q</t>
        </is>
      </c>
      <c r="G676" t="inlineStr">
        <is>
          <t>2026-05-06</t>
        </is>
      </c>
      <c r="H676" t="inlineStr">
        <is>
          <t>2026-05-06</t>
        </is>
      </c>
      <c r="I676" t="inlineStr">
        <is>
          <t>2026-03-28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流動資產合計</t>
        </is>
      </c>
      <c r="B677" t="inlineStr">
        <is>
          <t>Total Current Assets</t>
        </is>
      </c>
      <c r="C677" t="inlineStr">
        <is>
          <t>FY2026 Q2</t>
        </is>
      </c>
      <c r="D677" t="n">
        <v>31522000000</v>
      </c>
      <c r="E677" t="inlineStr">
        <is>
          <t>AssetsCurrent</t>
        </is>
      </c>
      <c r="F677" t="inlineStr">
        <is>
          <t>10-Q</t>
        </is>
      </c>
      <c r="G677" t="inlineStr">
        <is>
          <t>2026-08-05</t>
        </is>
      </c>
      <c r="H677" t="inlineStr">
        <is>
          <t>2026-08-05</t>
        </is>
      </c>
      <c r="I677" t="inlineStr">
        <is>
          <t>2026-06-27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不動產、廠房及設備淨額</t>
        </is>
      </c>
      <c r="B678" t="inlineStr">
        <is>
          <t>PP&amp;E, Net</t>
        </is>
      </c>
      <c r="C678" t="inlineStr">
        <is>
          <t>FY2021 Q1</t>
        </is>
      </c>
      <c r="D678" t="n">
        <v>681000000</v>
      </c>
      <c r="E678" t="inlineStr">
        <is>
          <t>PropertyPlantAndEquipmentNet</t>
        </is>
      </c>
      <c r="F678" t="inlineStr">
        <is>
          <t>10-Q</t>
        </is>
      </c>
      <c r="G678" t="inlineStr">
        <is>
          <t>2021-04-28</t>
        </is>
      </c>
      <c r="H678" t="inlineStr">
        <is>
          <t>2021-04-28</t>
        </is>
      </c>
      <c r="I678" t="inlineStr">
        <is>
          <t>2021-03-27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不動產、廠房及設備淨額</t>
        </is>
      </c>
      <c r="B679" t="inlineStr">
        <is>
          <t>PP&amp;E, Net</t>
        </is>
      </c>
      <c r="C679" t="inlineStr">
        <is>
          <t>FY2021 Q2</t>
        </is>
      </c>
      <c r="D679" t="n">
        <v>671000000</v>
      </c>
      <c r="E679" t="inlineStr">
        <is>
          <t>PropertyPlantAndEquipmentNet</t>
        </is>
      </c>
      <c r="F679" t="inlineStr">
        <is>
          <t>10-Q</t>
        </is>
      </c>
      <c r="G679" t="inlineStr">
        <is>
          <t>2021-07-28</t>
        </is>
      </c>
      <c r="H679" t="inlineStr">
        <is>
          <t>2021-07-28</t>
        </is>
      </c>
      <c r="I679" t="inlineStr">
        <is>
          <t>2021-06-26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不動產、廠房及設備淨額</t>
        </is>
      </c>
      <c r="B680" t="inlineStr">
        <is>
          <t>PP&amp;E, Net</t>
        </is>
      </c>
      <c r="C680" t="inlineStr">
        <is>
          <t>FY2021 Q3</t>
        </is>
      </c>
      <c r="D680" t="n">
        <v>717000000</v>
      </c>
      <c r="E680" t="inlineStr">
        <is>
          <t>PropertyPlantAndEquipmentNet</t>
        </is>
      </c>
      <c r="F680" t="inlineStr">
        <is>
          <t>10-Q</t>
        </is>
      </c>
      <c r="G680" t="inlineStr">
        <is>
          <t>2021-10-27</t>
        </is>
      </c>
      <c r="H680" t="inlineStr">
        <is>
          <t>2021-10-27</t>
        </is>
      </c>
      <c r="I680" t="inlineStr">
        <is>
          <t>2021-09-25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不動產、廠房及設備淨額</t>
        </is>
      </c>
      <c r="B681" t="inlineStr">
        <is>
          <t>PP&amp;E, Net</t>
        </is>
      </c>
      <c r="C681" t="inlineStr">
        <is>
          <t>FY2021 Q4</t>
        </is>
      </c>
      <c r="D681" t="n">
        <v>702000000</v>
      </c>
      <c r="E681" t="inlineStr">
        <is>
          <t>PropertyPlantAndEquipmentNet</t>
        </is>
      </c>
      <c r="F681" t="inlineStr">
        <is>
          <t>10-K</t>
        </is>
      </c>
      <c r="G681" t="inlineStr">
        <is>
          <t>2022-02-03</t>
        </is>
      </c>
      <c r="H681" t="inlineStr">
        <is>
          <t>2023-02-27</t>
        </is>
      </c>
      <c r="I681" t="inlineStr">
        <is>
          <t>2021-12-25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不動產、廠房及設備淨額</t>
        </is>
      </c>
      <c r="B682" t="inlineStr">
        <is>
          <t>PP&amp;E, Net</t>
        </is>
      </c>
      <c r="C682" t="inlineStr">
        <is>
          <t>FY2022 Q1</t>
        </is>
      </c>
      <c r="D682" t="n">
        <v>1406000000</v>
      </c>
      <c r="E682" t="inlineStr">
        <is>
          <t>PropertyPlantAndEquipmentNet</t>
        </is>
      </c>
      <c r="F682" t="inlineStr">
        <is>
          <t>10-Q</t>
        </is>
      </c>
      <c r="G682" t="inlineStr">
        <is>
          <t>2022-05-04</t>
        </is>
      </c>
      <c r="H682" t="inlineStr">
        <is>
          <t>2022-05-04</t>
        </is>
      </c>
      <c r="I682" t="inlineStr">
        <is>
          <t>2022-03-26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不動產、廠房及設備淨額</t>
        </is>
      </c>
      <c r="B683" t="inlineStr">
        <is>
          <t>PP&amp;E, Net</t>
        </is>
      </c>
      <c r="C683" t="inlineStr">
        <is>
          <t>FY2022 Q2</t>
        </is>
      </c>
      <c r="D683" t="n">
        <v>1441000000</v>
      </c>
      <c r="E683" t="inlineStr">
        <is>
          <t>PropertyPlantAndEquipmentNet</t>
        </is>
      </c>
      <c r="F683" t="inlineStr">
        <is>
          <t>10-Q</t>
        </is>
      </c>
      <c r="G683" t="inlineStr">
        <is>
          <t>2022-08-03</t>
        </is>
      </c>
      <c r="H683" t="inlineStr">
        <is>
          <t>2022-08-03</t>
        </is>
      </c>
      <c r="I683" t="inlineStr">
        <is>
          <t>2022-06-25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不動產、廠房及設備淨額</t>
        </is>
      </c>
      <c r="B684" t="inlineStr">
        <is>
          <t>PP&amp;E, Net</t>
        </is>
      </c>
      <c r="C684" t="inlineStr">
        <is>
          <t>FY2022 Q3</t>
        </is>
      </c>
      <c r="D684" t="n">
        <v>1486000000</v>
      </c>
      <c r="E684" t="inlineStr">
        <is>
          <t>PropertyPlantAndEquipmentNet</t>
        </is>
      </c>
      <c r="F684" t="inlineStr">
        <is>
          <t>10-Q</t>
        </is>
      </c>
      <c r="G684" t="inlineStr">
        <is>
          <t>2022-11-02</t>
        </is>
      </c>
      <c r="H684" t="inlineStr">
        <is>
          <t>2022-11-02</t>
        </is>
      </c>
      <c r="I684" t="inlineStr">
        <is>
          <t>2022-09-24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不動產、廠房及設備淨額</t>
        </is>
      </c>
      <c r="B685" t="inlineStr">
        <is>
          <t>PP&amp;E, Net</t>
        </is>
      </c>
      <c r="C685" t="inlineStr">
        <is>
          <t>FY2022 Q4</t>
        </is>
      </c>
      <c r="D685" t="n">
        <v>1513000000</v>
      </c>
      <c r="E685" t="inlineStr">
        <is>
          <t>PropertyPlantAndEquipmentNet</t>
        </is>
      </c>
      <c r="F685" t="inlineStr">
        <is>
          <t>10-K</t>
        </is>
      </c>
      <c r="G685" t="inlineStr">
        <is>
          <t>2023-02-27</t>
        </is>
      </c>
      <c r="H685" t="inlineStr">
        <is>
          <t>2024-01-31</t>
        </is>
      </c>
      <c r="I685" t="inlineStr">
        <is>
          <t>2022-12-31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不動產、廠房及設備淨額</t>
        </is>
      </c>
      <c r="B686" t="inlineStr">
        <is>
          <t>PP&amp;E, Net</t>
        </is>
      </c>
      <c r="C686" t="inlineStr">
        <is>
          <t>FY2023 Q1</t>
        </is>
      </c>
      <c r="D686" t="n">
        <v>1500000000</v>
      </c>
      <c r="E686" t="inlineStr">
        <is>
          <t>PropertyPlantAndEquipmentNet</t>
        </is>
      </c>
      <c r="F686" t="inlineStr">
        <is>
          <t>10-Q</t>
        </is>
      </c>
      <c r="G686" t="inlineStr">
        <is>
          <t>2023-05-03</t>
        </is>
      </c>
      <c r="H686" t="inlineStr">
        <is>
          <t>2023-05-03</t>
        </is>
      </c>
      <c r="I686" t="inlineStr">
        <is>
          <t>2023-04-01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不動產、廠房及設備淨額</t>
        </is>
      </c>
      <c r="B687" t="inlineStr">
        <is>
          <t>PP&amp;E, Net</t>
        </is>
      </c>
      <c r="C687" t="inlineStr">
        <is>
          <t>FY2023 Q2</t>
        </is>
      </c>
      <c r="D687" t="n">
        <v>1541000000</v>
      </c>
      <c r="E687" t="inlineStr">
        <is>
          <t>PropertyPlantAndEquipmentNet</t>
        </is>
      </c>
      <c r="F687" t="inlineStr">
        <is>
          <t>10-Q</t>
        </is>
      </c>
      <c r="G687" t="inlineStr">
        <is>
          <t>2023-08-02</t>
        </is>
      </c>
      <c r="H687" t="inlineStr">
        <is>
          <t>2023-08-02</t>
        </is>
      </c>
      <c r="I687" t="inlineStr">
        <is>
          <t>2023-07-01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不動產、廠房及設備淨額</t>
        </is>
      </c>
      <c r="B688" t="inlineStr">
        <is>
          <t>PP&amp;E, Net</t>
        </is>
      </c>
      <c r="C688" t="inlineStr">
        <is>
          <t>FY2023 Q3</t>
        </is>
      </c>
      <c r="D688" t="n">
        <v>1566000000</v>
      </c>
      <c r="E688" t="inlineStr">
        <is>
          <t>PropertyPlantAndEquipmentNet</t>
        </is>
      </c>
      <c r="F688" t="inlineStr">
        <is>
          <t>10-Q</t>
        </is>
      </c>
      <c r="G688" t="inlineStr">
        <is>
          <t>2023-11-01</t>
        </is>
      </c>
      <c r="H688" t="inlineStr">
        <is>
          <t>2023-11-01</t>
        </is>
      </c>
      <c r="I688" t="inlineStr">
        <is>
          <t>2023-09-30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不動產、廠房及設備淨額</t>
        </is>
      </c>
      <c r="B689" t="inlineStr">
        <is>
          <t>PP&amp;E, Net</t>
        </is>
      </c>
      <c r="C689" t="inlineStr">
        <is>
          <t>FY2023 Q4</t>
        </is>
      </c>
      <c r="D689" t="n">
        <v>1589000000</v>
      </c>
      <c r="E689" t="inlineStr">
        <is>
          <t>PropertyPlantAndEquipmentNet</t>
        </is>
      </c>
      <c r="F689" t="inlineStr">
        <is>
          <t>10-K</t>
        </is>
      </c>
      <c r="G689" t="inlineStr">
        <is>
          <t>2024-01-31</t>
        </is>
      </c>
      <c r="H689" t="inlineStr">
        <is>
          <t>2025-02-05</t>
        </is>
      </c>
      <c r="I689" t="inlineStr">
        <is>
          <t>2023-12-30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不動產、廠房及設備淨額</t>
        </is>
      </c>
      <c r="B690" t="inlineStr">
        <is>
          <t>PP&amp;E, Net</t>
        </is>
      </c>
      <c r="C690" t="inlineStr">
        <is>
          <t>FY2024 Q1</t>
        </is>
      </c>
      <c r="D690" t="n">
        <v>1624000000</v>
      </c>
      <c r="E690" t="inlineStr">
        <is>
          <t>PropertyPlantAndEquipmentNet</t>
        </is>
      </c>
      <c r="F690" t="inlineStr">
        <is>
          <t>10-Q</t>
        </is>
      </c>
      <c r="G690" t="inlineStr">
        <is>
          <t>2024-05-01</t>
        </is>
      </c>
      <c r="H690" t="inlineStr">
        <is>
          <t>2024-05-01</t>
        </is>
      </c>
      <c r="I690" t="inlineStr">
        <is>
          <t>2024-03-30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不動產、廠房及設備淨額</t>
        </is>
      </c>
      <c r="B691" t="inlineStr">
        <is>
          <t>PP&amp;E, Net</t>
        </is>
      </c>
      <c r="C691" t="inlineStr">
        <is>
          <t>FY2024 Q2</t>
        </is>
      </c>
      <c r="D691" t="n">
        <v>1666000000</v>
      </c>
      <c r="E691" t="inlineStr">
        <is>
          <t>PropertyPlantAndEquipmentNet</t>
        </is>
      </c>
      <c r="F691" t="inlineStr">
        <is>
          <t>10-Q</t>
        </is>
      </c>
      <c r="G691" t="inlineStr">
        <is>
          <t>2024-07-31</t>
        </is>
      </c>
      <c r="H691" t="inlineStr">
        <is>
          <t>2024-07-31</t>
        </is>
      </c>
      <c r="I691" t="inlineStr">
        <is>
          <t>2024-06-29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不動產、廠房及設備淨額</t>
        </is>
      </c>
      <c r="B692" t="inlineStr">
        <is>
          <t>PP&amp;E, Net</t>
        </is>
      </c>
      <c r="C692" t="inlineStr">
        <is>
          <t>FY2024 Q3</t>
        </is>
      </c>
      <c r="D692" t="n">
        <v>1669000000</v>
      </c>
      <c r="E692" t="inlineStr">
        <is>
          <t>PropertyPlantAndEquipmentNet</t>
        </is>
      </c>
      <c r="F692" t="inlineStr">
        <is>
          <t>10-Q</t>
        </is>
      </c>
      <c r="G692" t="inlineStr">
        <is>
          <t>2024-10-30</t>
        </is>
      </c>
      <c r="H692" t="inlineStr">
        <is>
          <t>2024-10-30</t>
        </is>
      </c>
      <c r="I692" t="inlineStr">
        <is>
          <t>2024-09-28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不動產、廠房及設備淨額</t>
        </is>
      </c>
      <c r="B693" t="inlineStr">
        <is>
          <t>PP&amp;E, Net</t>
        </is>
      </c>
      <c r="C693" t="inlineStr">
        <is>
          <t>FY2024 Q4</t>
        </is>
      </c>
      <c r="D693" t="n">
        <v>1802000000</v>
      </c>
      <c r="E693" t="inlineStr">
        <is>
          <t>PropertyPlantAndEquipmentNet</t>
        </is>
      </c>
      <c r="F693" t="inlineStr">
        <is>
          <t>10-K</t>
        </is>
      </c>
      <c r="G693" t="inlineStr">
        <is>
          <t>2025-02-05</t>
        </is>
      </c>
      <c r="H693" t="inlineStr">
        <is>
          <t>2026-02-04</t>
        </is>
      </c>
      <c r="I693" t="inlineStr">
        <is>
          <t>2024-12-28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不動產、廠房及設備淨額</t>
        </is>
      </c>
      <c r="B694" t="inlineStr">
        <is>
          <t>PP&amp;E, Net</t>
        </is>
      </c>
      <c r="C694" t="inlineStr">
        <is>
          <t>FY2025 Q1</t>
        </is>
      </c>
      <c r="D694" t="n">
        <v>1921000000</v>
      </c>
      <c r="E694" t="inlineStr">
        <is>
          <t>PropertyPlantAndEquipmentNet</t>
        </is>
      </c>
      <c r="F694" t="inlineStr">
        <is>
          <t>10-Q</t>
        </is>
      </c>
      <c r="G694" t="inlineStr">
        <is>
          <t>2025-05-07</t>
        </is>
      </c>
      <c r="H694" t="inlineStr">
        <is>
          <t>2025-05-07</t>
        </is>
      </c>
      <c r="I694" t="inlineStr">
        <is>
          <t>2025-03-29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不動產、廠房及設備淨額</t>
        </is>
      </c>
      <c r="B695" t="inlineStr">
        <is>
          <t>PP&amp;E, Net</t>
        </is>
      </c>
      <c r="C695" t="inlineStr">
        <is>
          <t>FY2025 Q2</t>
        </is>
      </c>
      <c r="D695" t="n">
        <v>2128000000</v>
      </c>
      <c r="E695" t="inlineStr">
        <is>
          <t>PropertyPlantAndEquipmentNet</t>
        </is>
      </c>
      <c r="F695" t="inlineStr">
        <is>
          <t>10-Q</t>
        </is>
      </c>
      <c r="G695" t="inlineStr">
        <is>
          <t>2025-08-06</t>
        </is>
      </c>
      <c r="H695" t="inlineStr">
        <is>
          <t>2025-08-06</t>
        </is>
      </c>
      <c r="I695" t="inlineStr">
        <is>
          <t>2025-06-28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不動產、廠房及設備淨額</t>
        </is>
      </c>
      <c r="B696" t="inlineStr">
        <is>
          <t>PP&amp;E, Net</t>
        </is>
      </c>
      <c r="C696" t="inlineStr">
        <is>
          <t>FY2025 Q3</t>
        </is>
      </c>
      <c r="D696" t="n">
        <v>2205000000</v>
      </c>
      <c r="E696" t="inlineStr">
        <is>
          <t>PropertyPlantAndEquipmentNet</t>
        </is>
      </c>
      <c r="F696" t="inlineStr">
        <is>
          <t>10-Q</t>
        </is>
      </c>
      <c r="G696" t="inlineStr">
        <is>
          <t>2025-11-05</t>
        </is>
      </c>
      <c r="H696" t="inlineStr">
        <is>
          <t>2025-11-05</t>
        </is>
      </c>
      <c r="I696" t="inlineStr">
        <is>
          <t>2025-09-27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不動產、廠房及設備淨額</t>
        </is>
      </c>
      <c r="B697" t="inlineStr">
        <is>
          <t>PP&amp;E, Net</t>
        </is>
      </c>
      <c r="C697" t="inlineStr">
        <is>
          <t>FY2025 Q4</t>
        </is>
      </c>
      <c r="D697" t="n">
        <v>2312000000</v>
      </c>
      <c r="E697" t="inlineStr">
        <is>
          <t>PropertyPlantAndEquipmentNet</t>
        </is>
      </c>
      <c r="F697" t="inlineStr">
        <is>
          <t>10-Q</t>
        </is>
      </c>
      <c r="G697" t="inlineStr">
        <is>
          <t>2026-02-04</t>
        </is>
      </c>
      <c r="H697" t="inlineStr">
        <is>
          <t>2026-08-05</t>
        </is>
      </c>
      <c r="I697" t="inlineStr">
        <is>
          <t>2025-12-27</t>
        </is>
      </c>
      <c r="J697" t="inlineStr">
        <is>
          <t>USD</t>
        </is>
      </c>
      <c r="K697" t="inlineStr">
        <is>
          <t>財報直接申報值</t>
        </is>
      </c>
    </row>
    <row r="698">
      <c r="A698" t="inlineStr">
        <is>
          <t>不動產、廠房及設備淨額</t>
        </is>
      </c>
      <c r="B698" t="inlineStr">
        <is>
          <t>PP&amp;E, Net</t>
        </is>
      </c>
      <c r="C698" t="inlineStr">
        <is>
          <t>FY2026 Q1</t>
        </is>
      </c>
      <c r="D698" t="n">
        <v>2723000000</v>
      </c>
      <c r="E698" t="inlineStr">
        <is>
          <t>PropertyPlantAndEquipmentNet</t>
        </is>
      </c>
      <c r="F698" t="inlineStr">
        <is>
          <t>10-Q</t>
        </is>
      </c>
      <c r="G698" t="inlineStr">
        <is>
          <t>2026-05-06</t>
        </is>
      </c>
      <c r="H698" t="inlineStr">
        <is>
          <t>2026-05-06</t>
        </is>
      </c>
      <c r="I698" t="inlineStr">
        <is>
          <t>2026-03-28</t>
        </is>
      </c>
      <c r="J698" t="inlineStr">
        <is>
          <t>USD</t>
        </is>
      </c>
      <c r="K698" t="inlineStr">
        <is>
          <t>財報直接申報值</t>
        </is>
      </c>
    </row>
    <row r="699">
      <c r="A699" t="inlineStr">
        <is>
          <t>不動產、廠房及設備淨額</t>
        </is>
      </c>
      <c r="B699" t="inlineStr">
        <is>
          <t>PP&amp;E, Net</t>
        </is>
      </c>
      <c r="C699" t="inlineStr">
        <is>
          <t>FY2026 Q2</t>
        </is>
      </c>
      <c r="D699" t="n">
        <v>3439000000</v>
      </c>
      <c r="E699" t="inlineStr">
        <is>
          <t>PropertyPlantAndEquipmentNet</t>
        </is>
      </c>
      <c r="F699" t="inlineStr">
        <is>
          <t>10-Q</t>
        </is>
      </c>
      <c r="G699" t="inlineStr">
        <is>
          <t>2026-08-05</t>
        </is>
      </c>
      <c r="H699" t="inlineStr">
        <is>
          <t>2026-08-05</t>
        </is>
      </c>
      <c r="I699" t="inlineStr">
        <is>
          <t>2026-06-27</t>
        </is>
      </c>
      <c r="J699" t="inlineStr">
        <is>
          <t>USD</t>
        </is>
      </c>
      <c r="K699" t="inlineStr">
        <is>
          <t>財報直接申報值</t>
        </is>
      </c>
    </row>
    <row r="700">
      <c r="A700" t="inlineStr">
        <is>
          <t>使用權資產</t>
        </is>
      </c>
      <c r="B700" t="inlineStr">
        <is>
          <t>Operating Lease ROU Asset</t>
        </is>
      </c>
      <c r="C700" t="inlineStr">
        <is>
          <t>FY2021 Q1</t>
        </is>
      </c>
      <c r="D700" t="n">
        <v>241000000</v>
      </c>
      <c r="E700" t="inlineStr">
        <is>
          <t>OperatingLeaseRightOfUseAsset</t>
        </is>
      </c>
      <c r="F700" t="inlineStr">
        <is>
          <t>10-Q</t>
        </is>
      </c>
      <c r="G700" t="inlineStr">
        <is>
          <t>2021-04-28</t>
        </is>
      </c>
      <c r="H700" t="inlineStr">
        <is>
          <t>2021-04-28</t>
        </is>
      </c>
      <c r="I700" t="inlineStr">
        <is>
          <t>2021-03-27</t>
        </is>
      </c>
      <c r="J700" t="inlineStr">
        <is>
          <t>USD</t>
        </is>
      </c>
      <c r="K700" t="inlineStr">
        <is>
          <t>財報直接申報值</t>
        </is>
      </c>
    </row>
    <row r="701">
      <c r="A701" t="inlineStr">
        <is>
          <t>使用權資產</t>
        </is>
      </c>
      <c r="B701" t="inlineStr">
        <is>
          <t>Operating Lease ROU Asset</t>
        </is>
      </c>
      <c r="C701" t="inlineStr">
        <is>
          <t>FY2021 Q2</t>
        </is>
      </c>
      <c r="D701" t="n">
        <v>247000000</v>
      </c>
      <c r="E701" t="inlineStr">
        <is>
          <t>OperatingLeaseRightOfUseAsset</t>
        </is>
      </c>
      <c r="F701" t="inlineStr">
        <is>
          <t>10-Q</t>
        </is>
      </c>
      <c r="G701" t="inlineStr">
        <is>
          <t>2021-07-28</t>
        </is>
      </c>
      <c r="H701" t="inlineStr">
        <is>
          <t>2021-07-28</t>
        </is>
      </c>
      <c r="I701" t="inlineStr">
        <is>
          <t>2021-06-26</t>
        </is>
      </c>
      <c r="J701" t="inlineStr">
        <is>
          <t>USD</t>
        </is>
      </c>
      <c r="K701" t="inlineStr">
        <is>
          <t>財報直接申報值</t>
        </is>
      </c>
    </row>
    <row r="702">
      <c r="A702" t="inlineStr">
        <is>
          <t>使用權資產</t>
        </is>
      </c>
      <c r="B702" t="inlineStr">
        <is>
          <t>Operating Lease ROU Asset</t>
        </is>
      </c>
      <c r="C702" t="inlineStr">
        <is>
          <t>FY2021 Q3</t>
        </is>
      </c>
      <c r="D702" t="n">
        <v>284000000</v>
      </c>
      <c r="E702" t="inlineStr">
        <is>
          <t>OperatingLeaseRightOfUseAsset</t>
        </is>
      </c>
      <c r="F702" t="inlineStr">
        <is>
          <t>10-Q</t>
        </is>
      </c>
      <c r="G702" t="inlineStr">
        <is>
          <t>2021-10-27</t>
        </is>
      </c>
      <c r="H702" t="inlineStr">
        <is>
          <t>2021-10-27</t>
        </is>
      </c>
      <c r="I702" t="inlineStr">
        <is>
          <t>2021-09-25</t>
        </is>
      </c>
      <c r="J702" t="inlineStr">
        <is>
          <t>USD</t>
        </is>
      </c>
      <c r="K702" t="inlineStr">
        <is>
          <t>財報直接申報值</t>
        </is>
      </c>
    </row>
    <row r="703">
      <c r="A703" t="inlineStr">
        <is>
          <t>使用權資產</t>
        </is>
      </c>
      <c r="B703" t="inlineStr">
        <is>
          <t>Operating Lease ROU Asset</t>
        </is>
      </c>
      <c r="C703" t="inlineStr">
        <is>
          <t>FY2021 Q4</t>
        </is>
      </c>
      <c r="D703" t="n">
        <v>367000000</v>
      </c>
      <c r="E703" t="inlineStr">
        <is>
          <t>OperatingLeaseRightOfUseAsset</t>
        </is>
      </c>
      <c r="F703" t="inlineStr">
        <is>
          <t>10-K</t>
        </is>
      </c>
      <c r="G703" t="inlineStr">
        <is>
          <t>2022-02-03</t>
        </is>
      </c>
      <c r="H703" t="inlineStr">
        <is>
          <t>2023-02-27</t>
        </is>
      </c>
      <c r="I703" t="inlineStr">
        <is>
          <t>2021-12-25</t>
        </is>
      </c>
      <c r="J703" t="inlineStr">
        <is>
          <t>USD</t>
        </is>
      </c>
      <c r="K703" t="inlineStr">
        <is>
          <t>財報直接申報值</t>
        </is>
      </c>
    </row>
    <row r="704">
      <c r="A704" t="inlineStr">
        <is>
          <t>使用權資產</t>
        </is>
      </c>
      <c r="B704" t="inlineStr">
        <is>
          <t>Operating Lease ROU Asset</t>
        </is>
      </c>
      <c r="C704" t="inlineStr">
        <is>
          <t>FY2022 Q1</t>
        </is>
      </c>
      <c r="D704" t="n">
        <v>416000000</v>
      </c>
      <c r="E704" t="inlineStr">
        <is>
          <t>OperatingLeaseRightOfUseAsset</t>
        </is>
      </c>
      <c r="F704" t="inlineStr">
        <is>
          <t>10-Q</t>
        </is>
      </c>
      <c r="G704" t="inlineStr">
        <is>
          <t>2022-05-04</t>
        </is>
      </c>
      <c r="H704" t="inlineStr">
        <is>
          <t>2022-05-04</t>
        </is>
      </c>
      <c r="I704" t="inlineStr">
        <is>
          <t>2022-03-26</t>
        </is>
      </c>
      <c r="J704" t="inlineStr">
        <is>
          <t>USD</t>
        </is>
      </c>
      <c r="K704" t="inlineStr">
        <is>
          <t>財報直接申報值</t>
        </is>
      </c>
    </row>
    <row r="705">
      <c r="A705" t="inlineStr">
        <is>
          <t>使用權資產</t>
        </is>
      </c>
      <c r="B705" t="inlineStr">
        <is>
          <t>Operating Lease ROU Asset</t>
        </is>
      </c>
      <c r="C705" t="inlineStr">
        <is>
          <t>FY2022 Q2</t>
        </is>
      </c>
      <c r="D705" t="n">
        <v>482000000</v>
      </c>
      <c r="E705" t="inlineStr">
        <is>
          <t>OperatingLeaseRightOfUseAsset</t>
        </is>
      </c>
      <c r="F705" t="inlineStr">
        <is>
          <t>10-Q</t>
        </is>
      </c>
      <c r="G705" t="inlineStr">
        <is>
          <t>2022-08-03</t>
        </is>
      </c>
      <c r="H705" t="inlineStr">
        <is>
          <t>2022-08-03</t>
        </is>
      </c>
      <c r="I705" t="inlineStr">
        <is>
          <t>2022-06-25</t>
        </is>
      </c>
      <c r="J705" t="inlineStr">
        <is>
          <t>USD</t>
        </is>
      </c>
      <c r="K705" t="inlineStr">
        <is>
          <t>財報直接申報值</t>
        </is>
      </c>
    </row>
    <row r="706">
      <c r="A706" t="inlineStr">
        <is>
          <t>使用權資產</t>
        </is>
      </c>
      <c r="B706" t="inlineStr">
        <is>
          <t>Operating Lease ROU Asset</t>
        </is>
      </c>
      <c r="C706" t="inlineStr">
        <is>
          <t>FY2022 Q3</t>
        </is>
      </c>
      <c r="D706" t="n">
        <v>490000000</v>
      </c>
      <c r="E706" t="inlineStr">
        <is>
          <t>OperatingLeaseRightOfUseAsset</t>
        </is>
      </c>
      <c r="F706" t="inlineStr">
        <is>
          <t>10-Q</t>
        </is>
      </c>
      <c r="G706" t="inlineStr">
        <is>
          <t>2022-11-02</t>
        </is>
      </c>
      <c r="H706" t="inlineStr">
        <is>
          <t>2022-11-02</t>
        </is>
      </c>
      <c r="I706" t="inlineStr">
        <is>
          <t>2022-09-24</t>
        </is>
      </c>
      <c r="J706" t="inlineStr">
        <is>
          <t>USD</t>
        </is>
      </c>
      <c r="K706" t="inlineStr">
        <is>
          <t>財報直接申報值</t>
        </is>
      </c>
    </row>
    <row r="707">
      <c r="A707" t="inlineStr">
        <is>
          <t>使用權資產</t>
        </is>
      </c>
      <c r="B707" t="inlineStr">
        <is>
          <t>Operating Lease ROU Asset</t>
        </is>
      </c>
      <c r="C707" t="inlineStr">
        <is>
          <t>FY2022 Q4</t>
        </is>
      </c>
      <c r="D707" t="n">
        <v>460000000</v>
      </c>
      <c r="E707" t="inlineStr">
        <is>
          <t>OperatingLeaseRightOfUseAsset</t>
        </is>
      </c>
      <c r="F707" t="inlineStr">
        <is>
          <t>10-K</t>
        </is>
      </c>
      <c r="G707" t="inlineStr">
        <is>
          <t>2023-02-27</t>
        </is>
      </c>
      <c r="H707" t="inlineStr">
        <is>
          <t>2024-01-31</t>
        </is>
      </c>
      <c r="I707" t="inlineStr">
        <is>
          <t>2022-12-31</t>
        </is>
      </c>
      <c r="J707" t="inlineStr">
        <is>
          <t>USD</t>
        </is>
      </c>
      <c r="K707" t="inlineStr">
        <is>
          <t>財報直接申報值</t>
        </is>
      </c>
    </row>
    <row r="708">
      <c r="A708" t="inlineStr">
        <is>
          <t>使用權資產</t>
        </is>
      </c>
      <c r="B708" t="inlineStr">
        <is>
          <t>Operating Lease ROU Asset</t>
        </is>
      </c>
      <c r="C708" t="inlineStr">
        <is>
          <t>FY2023 Q1</t>
        </is>
      </c>
      <c r="D708" t="n">
        <v>447000000</v>
      </c>
      <c r="E708" t="inlineStr">
        <is>
          <t>OperatingLeaseRightOfUseAsset</t>
        </is>
      </c>
      <c r="F708" t="inlineStr">
        <is>
          <t>10-Q</t>
        </is>
      </c>
      <c r="G708" t="inlineStr">
        <is>
          <t>2023-05-03</t>
        </is>
      </c>
      <c r="H708" t="inlineStr">
        <is>
          <t>2023-05-03</t>
        </is>
      </c>
      <c r="I708" t="inlineStr">
        <is>
          <t>2023-04-01</t>
        </is>
      </c>
      <c r="J708" t="inlineStr">
        <is>
          <t>USD</t>
        </is>
      </c>
      <c r="K708" t="inlineStr">
        <is>
          <t>財報直接申報值</t>
        </is>
      </c>
    </row>
    <row r="709">
      <c r="A709" t="inlineStr">
        <is>
          <t>使用權資產</t>
        </is>
      </c>
      <c r="B709" t="inlineStr">
        <is>
          <t>Operating Lease ROU Asset</t>
        </is>
      </c>
      <c r="C709" t="inlineStr">
        <is>
          <t>FY2023 Q2</t>
        </is>
      </c>
      <c r="D709" t="n">
        <v>461000000</v>
      </c>
      <c r="E709" t="inlineStr">
        <is>
          <t>OperatingLeaseRightOfUseAsset</t>
        </is>
      </c>
      <c r="F709" t="inlineStr">
        <is>
          <t>10-Q</t>
        </is>
      </c>
      <c r="G709" t="inlineStr">
        <is>
          <t>2023-08-02</t>
        </is>
      </c>
      <c r="H709" t="inlineStr">
        <is>
          <t>2023-08-02</t>
        </is>
      </c>
      <c r="I709" t="inlineStr">
        <is>
          <t>2023-07-01</t>
        </is>
      </c>
      <c r="J709" t="inlineStr">
        <is>
          <t>USD</t>
        </is>
      </c>
      <c r="K709" t="inlineStr">
        <is>
          <t>財報直接申報值</t>
        </is>
      </c>
    </row>
    <row r="710">
      <c r="A710" t="inlineStr">
        <is>
          <t>使用權資產</t>
        </is>
      </c>
      <c r="B710" t="inlineStr">
        <is>
          <t>Operating Lease ROU Asset</t>
        </is>
      </c>
      <c r="C710" t="inlineStr">
        <is>
          <t>FY2023 Q3</t>
        </is>
      </c>
      <c r="D710" t="n">
        <v>507000000</v>
      </c>
      <c r="E710" t="inlineStr">
        <is>
          <t>OperatingLeaseRightOfUseAsset</t>
        </is>
      </c>
      <c r="F710" t="inlineStr">
        <is>
          <t>10-Q</t>
        </is>
      </c>
      <c r="G710" t="inlineStr">
        <is>
          <t>2023-11-01</t>
        </is>
      </c>
      <c r="H710" t="inlineStr">
        <is>
          <t>2023-11-01</t>
        </is>
      </c>
      <c r="I710" t="inlineStr">
        <is>
          <t>2023-09-30</t>
        </is>
      </c>
      <c r="J710" t="inlineStr">
        <is>
          <t>USD</t>
        </is>
      </c>
      <c r="K710" t="inlineStr">
        <is>
          <t>財報直接申報值</t>
        </is>
      </c>
    </row>
    <row r="711">
      <c r="A711" t="inlineStr">
        <is>
          <t>使用權資產</t>
        </is>
      </c>
      <c r="B711" t="inlineStr">
        <is>
          <t>Operating Lease ROU Asset</t>
        </is>
      </c>
      <c r="C711" t="inlineStr">
        <is>
          <t>FY2023 Q4</t>
        </is>
      </c>
      <c r="D711" t="n">
        <v>633000000</v>
      </c>
      <c r="E711" t="inlineStr">
        <is>
          <t>OperatingLeaseRightOfUseAsset</t>
        </is>
      </c>
      <c r="F711" t="inlineStr">
        <is>
          <t>10-K</t>
        </is>
      </c>
      <c r="G711" t="inlineStr">
        <is>
          <t>2024-01-31</t>
        </is>
      </c>
      <c r="H711" t="inlineStr">
        <is>
          <t>2025-02-05</t>
        </is>
      </c>
      <c r="I711" t="inlineStr">
        <is>
          <t>2023-12-30</t>
        </is>
      </c>
      <c r="J711" t="inlineStr">
        <is>
          <t>USD</t>
        </is>
      </c>
      <c r="K711" t="inlineStr">
        <is>
          <t>財報直接申報值</t>
        </is>
      </c>
    </row>
    <row r="712">
      <c r="A712" t="inlineStr">
        <is>
          <t>使用權資產</t>
        </is>
      </c>
      <c r="B712" t="inlineStr">
        <is>
          <t>Operating Lease ROU Asset</t>
        </is>
      </c>
      <c r="C712" t="inlineStr">
        <is>
          <t>FY2024 Q1</t>
        </is>
      </c>
      <c r="D712" t="n">
        <v>632000000</v>
      </c>
      <c r="E712" t="inlineStr">
        <is>
          <t>OperatingLeaseRightOfUseAsset</t>
        </is>
      </c>
      <c r="F712" t="inlineStr">
        <is>
          <t>10-Q</t>
        </is>
      </c>
      <c r="G712" t="inlineStr">
        <is>
          <t>2024-05-01</t>
        </is>
      </c>
      <c r="H712" t="inlineStr">
        <is>
          <t>2024-05-01</t>
        </is>
      </c>
      <c r="I712" t="inlineStr">
        <is>
          <t>2024-03-30</t>
        </is>
      </c>
      <c r="J712" t="inlineStr">
        <is>
          <t>USD</t>
        </is>
      </c>
      <c r="K712" t="inlineStr">
        <is>
          <t>財報直接申報值</t>
        </is>
      </c>
    </row>
    <row r="713">
      <c r="A713" t="inlineStr">
        <is>
          <t>使用權資產</t>
        </is>
      </c>
      <c r="B713" t="inlineStr">
        <is>
          <t>Operating Lease ROU Asset</t>
        </is>
      </c>
      <c r="C713" t="inlineStr">
        <is>
          <t>FY2024 Q2</t>
        </is>
      </c>
      <c r="D713" t="n">
        <v>635000000</v>
      </c>
      <c r="E713" t="inlineStr">
        <is>
          <t>OperatingLeaseRightOfUseAsset</t>
        </is>
      </c>
      <c r="F713" t="inlineStr">
        <is>
          <t>10-Q</t>
        </is>
      </c>
      <c r="G713" t="inlineStr">
        <is>
          <t>2024-07-31</t>
        </is>
      </c>
      <c r="H713" t="inlineStr">
        <is>
          <t>2024-07-31</t>
        </is>
      </c>
      <c r="I713" t="inlineStr">
        <is>
          <t>2024-06-29</t>
        </is>
      </c>
      <c r="J713" t="inlineStr">
        <is>
          <t>USD</t>
        </is>
      </c>
      <c r="K713" t="inlineStr">
        <is>
          <t>財報直接申報值</t>
        </is>
      </c>
    </row>
    <row r="714">
      <c r="A714" t="inlineStr">
        <is>
          <t>使用權資產</t>
        </is>
      </c>
      <c r="B714" t="inlineStr">
        <is>
          <t>Operating Lease ROU Asset</t>
        </is>
      </c>
      <c r="C714" t="inlineStr">
        <is>
          <t>FY2024 Q3</t>
        </is>
      </c>
      <c r="D714" t="n">
        <v>647000000</v>
      </c>
      <c r="E714" t="inlineStr">
        <is>
          <t>OperatingLeaseRightOfUseAsset</t>
        </is>
      </c>
      <c r="F714" t="inlineStr">
        <is>
          <t>10-Q</t>
        </is>
      </c>
      <c r="G714" t="inlineStr">
        <is>
          <t>2024-10-30</t>
        </is>
      </c>
      <c r="H714" t="inlineStr">
        <is>
          <t>2024-10-30</t>
        </is>
      </c>
      <c r="I714" t="inlineStr">
        <is>
          <t>2024-09-28</t>
        </is>
      </c>
      <c r="J714" t="inlineStr">
        <is>
          <t>USD</t>
        </is>
      </c>
      <c r="K714" t="inlineStr">
        <is>
          <t>財報直接申報值</t>
        </is>
      </c>
    </row>
    <row r="715">
      <c r="A715" t="inlineStr">
        <is>
          <t>使用權資產</t>
        </is>
      </c>
      <c r="B715" t="inlineStr">
        <is>
          <t>Operating Lease ROU Asset</t>
        </is>
      </c>
      <c r="C715" t="inlineStr">
        <is>
          <t>FY2024 Q4</t>
        </is>
      </c>
      <c r="D715" t="n">
        <v>623000000</v>
      </c>
      <c r="E715" t="inlineStr">
        <is>
          <t>OperatingLeaseRightOfUseAsset</t>
        </is>
      </c>
      <c r="F715" t="inlineStr">
        <is>
          <t>10-K</t>
        </is>
      </c>
      <c r="G715" t="inlineStr">
        <is>
          <t>2025-02-05</t>
        </is>
      </c>
      <c r="H715" t="inlineStr">
        <is>
          <t>2025-02-05</t>
        </is>
      </c>
      <c r="I715" t="inlineStr">
        <is>
          <t>2024-12-28</t>
        </is>
      </c>
      <c r="J715" t="inlineStr">
        <is>
          <t>USD</t>
        </is>
      </c>
      <c r="K715" t="inlineStr">
        <is>
          <t>財報直接申報值</t>
        </is>
      </c>
    </row>
    <row r="716">
      <c r="A716" t="inlineStr">
        <is>
          <t>使用權資產</t>
        </is>
      </c>
      <c r="B716" t="inlineStr">
        <is>
          <t>Operating Lease ROU Asset</t>
        </is>
      </c>
      <c r="C716" t="inlineStr">
        <is>
          <t>FY2025 Q1</t>
        </is>
      </c>
      <c r="D716" t="n">
        <v>623000000</v>
      </c>
      <c r="E716" t="inlineStr">
        <is>
          <t>沿用前期（該季未申報）</t>
        </is>
      </c>
      <c r="I716" t="inlineStr">
        <is>
          <t>2024-12-28</t>
        </is>
      </c>
      <c r="J716" t="inlineStr">
        <is>
          <t>USD</t>
        </is>
      </c>
      <c r="K716" t="inlineStr">
        <is>
          <t>該季未申報，沿用前一期餘額（資產負債表科目）</t>
        </is>
      </c>
    </row>
    <row r="717">
      <c r="A717" t="inlineStr">
        <is>
          <t>使用權資產</t>
        </is>
      </c>
      <c r="B717" t="inlineStr">
        <is>
          <t>Operating Lease ROU Asset</t>
        </is>
      </c>
      <c r="C717" t="inlineStr">
        <is>
          <t>FY2025 Q2</t>
        </is>
      </c>
      <c r="D717" t="n">
        <v>623000000</v>
      </c>
      <c r="E717" t="inlineStr">
        <is>
          <t>沿用前期（該季未申報）</t>
        </is>
      </c>
      <c r="I717" t="inlineStr">
        <is>
          <t>2024-12-28</t>
        </is>
      </c>
      <c r="J717" t="inlineStr">
        <is>
          <t>USD</t>
        </is>
      </c>
      <c r="K717" t="inlineStr">
        <is>
          <t>該季未申報，沿用前一期餘額（資產負債表科目）</t>
        </is>
      </c>
    </row>
    <row r="718">
      <c r="A718" t="inlineStr">
        <is>
          <t>使用權資產</t>
        </is>
      </c>
      <c r="B718" t="inlineStr">
        <is>
          <t>Operating Lease ROU Asset</t>
        </is>
      </c>
      <c r="C718" t="inlineStr">
        <is>
          <t>FY2025 Q3</t>
        </is>
      </c>
      <c r="D718" t="n">
        <v>623000000</v>
      </c>
      <c r="E718" t="inlineStr">
        <is>
          <t>沿用前期（該季未申報）</t>
        </is>
      </c>
      <c r="I718" t="inlineStr">
        <is>
          <t>2024-12-28</t>
        </is>
      </c>
      <c r="J718" t="inlineStr">
        <is>
          <t>USD</t>
        </is>
      </c>
      <c r="K718" t="inlineStr">
        <is>
          <t>該季未申報，沿用前一期餘額（資產負債表科目）</t>
        </is>
      </c>
    </row>
    <row r="719">
      <c r="A719" t="inlineStr">
        <is>
          <t>商譽</t>
        </is>
      </c>
      <c r="B719" t="inlineStr">
        <is>
          <t>Goodwill</t>
        </is>
      </c>
      <c r="C719" t="inlineStr">
        <is>
          <t>FY2021 Q1</t>
        </is>
      </c>
      <c r="D719" t="n">
        <v>289000000</v>
      </c>
      <c r="E719" t="inlineStr">
        <is>
          <t>Goodwill</t>
        </is>
      </c>
      <c r="F719" t="inlineStr">
        <is>
          <t>10-Q</t>
        </is>
      </c>
      <c r="G719" t="inlineStr">
        <is>
          <t>2021-04-28</t>
        </is>
      </c>
      <c r="H719" t="inlineStr">
        <is>
          <t>2022-05-04</t>
        </is>
      </c>
      <c r="I719" t="inlineStr">
        <is>
          <t>2021-03-27</t>
        </is>
      </c>
      <c r="J719" t="inlineStr">
        <is>
          <t>USD</t>
        </is>
      </c>
      <c r="K719" t="inlineStr">
        <is>
          <t>財報直接申報值</t>
        </is>
      </c>
    </row>
    <row r="720">
      <c r="A720" t="inlineStr">
        <is>
          <t>商譽</t>
        </is>
      </c>
      <c r="B720" t="inlineStr">
        <is>
          <t>Goodwill</t>
        </is>
      </c>
      <c r="C720" t="inlineStr">
        <is>
          <t>FY2021 Q2</t>
        </is>
      </c>
      <c r="D720" t="n">
        <v>289000000</v>
      </c>
      <c r="E720" t="inlineStr">
        <is>
          <t>Goodwill</t>
        </is>
      </c>
      <c r="F720" t="inlineStr">
        <is>
          <t>10-Q</t>
        </is>
      </c>
      <c r="G720" t="inlineStr">
        <is>
          <t>2021-07-28</t>
        </is>
      </c>
      <c r="H720" t="inlineStr">
        <is>
          <t>2021-07-28</t>
        </is>
      </c>
      <c r="I720" t="inlineStr">
        <is>
          <t>2021-06-26</t>
        </is>
      </c>
      <c r="J720" t="inlineStr">
        <is>
          <t>USD</t>
        </is>
      </c>
      <c r="K720" t="inlineStr">
        <is>
          <t>財報直接申報值</t>
        </is>
      </c>
    </row>
    <row r="721">
      <c r="A721" t="inlineStr">
        <is>
          <t>商譽</t>
        </is>
      </c>
      <c r="B721" t="inlineStr">
        <is>
          <t>Goodwill</t>
        </is>
      </c>
      <c r="C721" t="inlineStr">
        <is>
          <t>FY2021 Q3</t>
        </is>
      </c>
      <c r="D721" t="n">
        <v>289000000</v>
      </c>
      <c r="E721" t="inlineStr">
        <is>
          <t>Goodwill</t>
        </is>
      </c>
      <c r="F721" t="inlineStr">
        <is>
          <t>10-Q</t>
        </is>
      </c>
      <c r="G721" t="inlineStr">
        <is>
          <t>2021-10-27</t>
        </is>
      </c>
      <c r="H721" t="inlineStr">
        <is>
          <t>2021-10-27</t>
        </is>
      </c>
      <c r="I721" t="inlineStr">
        <is>
          <t>2021-09-25</t>
        </is>
      </c>
      <c r="J721" t="inlineStr">
        <is>
          <t>USD</t>
        </is>
      </c>
      <c r="K721" t="inlineStr">
        <is>
          <t>財報直接申報值</t>
        </is>
      </c>
    </row>
    <row r="722">
      <c r="A722" t="inlineStr">
        <is>
          <t>商譽</t>
        </is>
      </c>
      <c r="B722" t="inlineStr">
        <is>
          <t>Goodwill</t>
        </is>
      </c>
      <c r="C722" t="inlineStr">
        <is>
          <t>FY2021 Q4</t>
        </is>
      </c>
      <c r="D722" t="n">
        <v>289000000</v>
      </c>
      <c r="E722" t="inlineStr">
        <is>
          <t>Goodwill</t>
        </is>
      </c>
      <c r="F722" t="inlineStr">
        <is>
          <t>10-K</t>
        </is>
      </c>
      <c r="G722" t="inlineStr">
        <is>
          <t>2022-02-03</t>
        </is>
      </c>
      <c r="H722" t="inlineStr">
        <is>
          <t>2024-01-31</t>
        </is>
      </c>
      <c r="I722" t="inlineStr">
        <is>
          <t>2021-12-25</t>
        </is>
      </c>
      <c r="J722" t="inlineStr">
        <is>
          <t>USD</t>
        </is>
      </c>
      <c r="K722" t="inlineStr">
        <is>
          <t>財報直接申報值</t>
        </is>
      </c>
    </row>
    <row r="723">
      <c r="A723" t="inlineStr">
        <is>
          <t>商譽</t>
        </is>
      </c>
      <c r="B723" t="inlineStr">
        <is>
          <t>Goodwill</t>
        </is>
      </c>
      <c r="C723" t="inlineStr">
        <is>
          <t>FY2022 Q1</t>
        </is>
      </c>
      <c r="D723" t="n">
        <v>23083000000</v>
      </c>
      <c r="E723" t="inlineStr">
        <is>
          <t>Goodwill</t>
        </is>
      </c>
      <c r="F723" t="inlineStr">
        <is>
          <t>10-Q</t>
        </is>
      </c>
      <c r="G723" t="inlineStr">
        <is>
          <t>2022-05-04</t>
        </is>
      </c>
      <c r="H723" t="inlineStr">
        <is>
          <t>2022-05-04</t>
        </is>
      </c>
      <c r="I723" t="inlineStr">
        <is>
          <t>2022-03-26</t>
        </is>
      </c>
      <c r="J723" t="inlineStr">
        <is>
          <t>USD</t>
        </is>
      </c>
      <c r="K723" t="inlineStr">
        <is>
          <t>財報直接申報值</t>
        </is>
      </c>
    </row>
    <row r="724">
      <c r="A724" t="inlineStr">
        <is>
          <t>商譽</t>
        </is>
      </c>
      <c r="B724" t="inlineStr">
        <is>
          <t>Goodwill</t>
        </is>
      </c>
      <c r="C724" t="inlineStr">
        <is>
          <t>FY2022 Q2</t>
        </is>
      </c>
      <c r="D724" t="n">
        <v>24193000000</v>
      </c>
      <c r="E724" t="inlineStr">
        <is>
          <t>Goodwill</t>
        </is>
      </c>
      <c r="F724" t="inlineStr">
        <is>
          <t>10-Q</t>
        </is>
      </c>
      <c r="G724" t="inlineStr">
        <is>
          <t>2022-08-03</t>
        </is>
      </c>
      <c r="H724" t="inlineStr">
        <is>
          <t>2022-08-03</t>
        </is>
      </c>
      <c r="I724" t="inlineStr">
        <is>
          <t>2022-06-25</t>
        </is>
      </c>
      <c r="J724" t="inlineStr">
        <is>
          <t>USD</t>
        </is>
      </c>
      <c r="K724" t="inlineStr">
        <is>
          <t>財報直接申報值</t>
        </is>
      </c>
    </row>
    <row r="725">
      <c r="A725" t="inlineStr">
        <is>
          <t>商譽</t>
        </is>
      </c>
      <c r="B725" t="inlineStr">
        <is>
          <t>Goodwill</t>
        </is>
      </c>
      <c r="C725" t="inlineStr">
        <is>
          <t>FY2022 Q3</t>
        </is>
      </c>
      <c r="D725" t="n">
        <v>24187000000</v>
      </c>
      <c r="E725" t="inlineStr">
        <is>
          <t>Goodwill</t>
        </is>
      </c>
      <c r="F725" t="inlineStr">
        <is>
          <t>10-Q</t>
        </is>
      </c>
      <c r="G725" t="inlineStr">
        <is>
          <t>2022-11-02</t>
        </is>
      </c>
      <c r="H725" t="inlineStr">
        <is>
          <t>2022-11-02</t>
        </is>
      </c>
      <c r="I725" t="inlineStr">
        <is>
          <t>2022-09-24</t>
        </is>
      </c>
      <c r="J725" t="inlineStr">
        <is>
          <t>USD</t>
        </is>
      </c>
      <c r="K725" t="inlineStr">
        <is>
          <t>財報直接申報值</t>
        </is>
      </c>
    </row>
    <row r="726">
      <c r="A726" t="inlineStr">
        <is>
          <t>商譽</t>
        </is>
      </c>
      <c r="B726" t="inlineStr">
        <is>
          <t>Goodwill</t>
        </is>
      </c>
      <c r="C726" t="inlineStr">
        <is>
          <t>FY2022 Q4</t>
        </is>
      </c>
      <c r="D726" t="n">
        <v>24177000000</v>
      </c>
      <c r="E726" t="inlineStr">
        <is>
          <t>Goodwill</t>
        </is>
      </c>
      <c r="F726" t="inlineStr">
        <is>
          <t>10-K</t>
        </is>
      </c>
      <c r="G726" t="inlineStr">
        <is>
          <t>2023-02-27</t>
        </is>
      </c>
      <c r="H726" t="inlineStr">
        <is>
          <t>2025-02-05</t>
        </is>
      </c>
      <c r="I726" t="inlineStr">
        <is>
          <t>2022-12-31</t>
        </is>
      </c>
      <c r="J726" t="inlineStr">
        <is>
          <t>USD</t>
        </is>
      </c>
      <c r="K726" t="inlineStr">
        <is>
          <t>財報直接申報值</t>
        </is>
      </c>
    </row>
    <row r="727">
      <c r="A727" t="inlineStr">
        <is>
          <t>商譽</t>
        </is>
      </c>
      <c r="B727" t="inlineStr">
        <is>
          <t>Goodwill</t>
        </is>
      </c>
      <c r="C727" t="inlineStr">
        <is>
          <t>FY2023 Q1</t>
        </is>
      </c>
      <c r="D727" t="n">
        <v>24177000000</v>
      </c>
      <c r="E727" t="inlineStr">
        <is>
          <t>Goodwill</t>
        </is>
      </c>
      <c r="F727" t="inlineStr">
        <is>
          <t>10-Q</t>
        </is>
      </c>
      <c r="G727" t="inlineStr">
        <is>
          <t>2023-05-03</t>
        </is>
      </c>
      <c r="H727" t="inlineStr">
        <is>
          <t>2023-05-03</t>
        </is>
      </c>
      <c r="I727" t="inlineStr">
        <is>
          <t>2023-04-01</t>
        </is>
      </c>
      <c r="J727" t="inlineStr">
        <is>
          <t>USD</t>
        </is>
      </c>
      <c r="K727" t="inlineStr">
        <is>
          <t>財報直接申報值</t>
        </is>
      </c>
    </row>
    <row r="728">
      <c r="A728" t="inlineStr">
        <is>
          <t>商譽</t>
        </is>
      </c>
      <c r="B728" t="inlineStr">
        <is>
          <t>Goodwill</t>
        </is>
      </c>
      <c r="C728" t="inlineStr">
        <is>
          <t>FY2023 Q2</t>
        </is>
      </c>
      <c r="D728" t="n">
        <v>24177000000</v>
      </c>
      <c r="E728" t="inlineStr">
        <is>
          <t>Goodwill</t>
        </is>
      </c>
      <c r="F728" t="inlineStr">
        <is>
          <t>10-Q</t>
        </is>
      </c>
      <c r="G728" t="inlineStr">
        <is>
          <t>2023-08-02</t>
        </is>
      </c>
      <c r="H728" t="inlineStr">
        <is>
          <t>2023-08-02</t>
        </is>
      </c>
      <c r="I728" t="inlineStr">
        <is>
          <t>2023-07-01</t>
        </is>
      </c>
      <c r="J728" t="inlineStr">
        <is>
          <t>USD</t>
        </is>
      </c>
      <c r="K728" t="inlineStr">
        <is>
          <t>財報直接申報值</t>
        </is>
      </c>
    </row>
    <row r="729">
      <c r="A729" t="inlineStr">
        <is>
          <t>商譽</t>
        </is>
      </c>
      <c r="B729" t="inlineStr">
        <is>
          <t>Goodwill</t>
        </is>
      </c>
      <c r="C729" t="inlineStr">
        <is>
          <t>FY2023 Q3</t>
        </is>
      </c>
      <c r="D729" t="n">
        <v>24186000000</v>
      </c>
      <c r="E729" t="inlineStr">
        <is>
          <t>Goodwill</t>
        </is>
      </c>
      <c r="F729" t="inlineStr">
        <is>
          <t>10-Q</t>
        </is>
      </c>
      <c r="G729" t="inlineStr">
        <is>
          <t>2023-11-01</t>
        </is>
      </c>
      <c r="H729" t="inlineStr">
        <is>
          <t>2023-11-01</t>
        </is>
      </c>
      <c r="I729" t="inlineStr">
        <is>
          <t>2023-09-30</t>
        </is>
      </c>
      <c r="J729" t="inlineStr">
        <is>
          <t>USD</t>
        </is>
      </c>
      <c r="K729" t="inlineStr">
        <is>
          <t>財報直接申報值</t>
        </is>
      </c>
    </row>
    <row r="730">
      <c r="A730" t="inlineStr">
        <is>
          <t>商譽</t>
        </is>
      </c>
      <c r="B730" t="inlineStr">
        <is>
          <t>Goodwill</t>
        </is>
      </c>
      <c r="C730" t="inlineStr">
        <is>
          <t>FY2023 Q4</t>
        </is>
      </c>
      <c r="D730" t="n">
        <v>24262000000</v>
      </c>
      <c r="E730" t="inlineStr">
        <is>
          <t>Goodwill</t>
        </is>
      </c>
      <c r="F730" t="inlineStr">
        <is>
          <t>10-K</t>
        </is>
      </c>
      <c r="G730" t="inlineStr">
        <is>
          <t>2024-01-31</t>
        </is>
      </c>
      <c r="H730" t="inlineStr">
        <is>
          <t>2025-02-05</t>
        </is>
      </c>
      <c r="I730" t="inlineStr">
        <is>
          <t>2023-12-30</t>
        </is>
      </c>
      <c r="J730" t="inlineStr">
        <is>
          <t>USD</t>
        </is>
      </c>
      <c r="K730" t="inlineStr">
        <is>
          <t>財報直接申報值</t>
        </is>
      </c>
    </row>
    <row r="731">
      <c r="A731" t="inlineStr">
        <is>
          <t>商譽</t>
        </is>
      </c>
      <c r="B731" t="inlineStr">
        <is>
          <t>Goodwill</t>
        </is>
      </c>
      <c r="C731" t="inlineStr">
        <is>
          <t>FY2024 Q1</t>
        </is>
      </c>
      <c r="D731" t="n">
        <v>24262000000</v>
      </c>
      <c r="E731" t="inlineStr">
        <is>
          <t>Goodwill</t>
        </is>
      </c>
      <c r="F731" t="inlineStr">
        <is>
          <t>10-Q</t>
        </is>
      </c>
      <c r="G731" t="inlineStr">
        <is>
          <t>2024-05-01</t>
        </is>
      </c>
      <c r="H731" t="inlineStr">
        <is>
          <t>2024-05-01</t>
        </is>
      </c>
      <c r="I731" t="inlineStr">
        <is>
          <t>2024-03-30</t>
        </is>
      </c>
      <c r="J731" t="inlineStr">
        <is>
          <t>USD</t>
        </is>
      </c>
      <c r="K731" t="inlineStr">
        <is>
          <t>財報直接申報值</t>
        </is>
      </c>
    </row>
    <row r="732">
      <c r="A732" t="inlineStr">
        <is>
          <t>商譽</t>
        </is>
      </c>
      <c r="B732" t="inlineStr">
        <is>
          <t>Goodwill</t>
        </is>
      </c>
      <c r="C732" t="inlineStr">
        <is>
          <t>FY2024 Q2</t>
        </is>
      </c>
      <c r="D732" t="n">
        <v>24262000000</v>
      </c>
      <c r="E732" t="inlineStr">
        <is>
          <t>Goodwill</t>
        </is>
      </c>
      <c r="F732" t="inlineStr">
        <is>
          <t>10-Q</t>
        </is>
      </c>
      <c r="G732" t="inlineStr">
        <is>
          <t>2024-07-31</t>
        </is>
      </c>
      <c r="H732" t="inlineStr">
        <is>
          <t>2024-07-31</t>
        </is>
      </c>
      <c r="I732" t="inlineStr">
        <is>
          <t>2024-06-29</t>
        </is>
      </c>
      <c r="J732" t="inlineStr">
        <is>
          <t>USD</t>
        </is>
      </c>
      <c r="K732" t="inlineStr">
        <is>
          <t>財報直接申報值</t>
        </is>
      </c>
    </row>
    <row r="733">
      <c r="A733" t="inlineStr">
        <is>
          <t>商譽</t>
        </is>
      </c>
      <c r="B733" t="inlineStr">
        <is>
          <t>Goodwill</t>
        </is>
      </c>
      <c r="C733" t="inlineStr">
        <is>
          <t>FY2024 Q3</t>
        </is>
      </c>
      <c r="D733" t="n">
        <v>24839000000</v>
      </c>
      <c r="E733" t="inlineStr">
        <is>
          <t>Goodwill</t>
        </is>
      </c>
      <c r="F733" t="inlineStr">
        <is>
          <t>10-Q</t>
        </is>
      </c>
      <c r="G733" t="inlineStr">
        <is>
          <t>2024-10-30</t>
        </is>
      </c>
      <c r="H733" t="inlineStr">
        <is>
          <t>2024-10-30</t>
        </is>
      </c>
      <c r="I733" t="inlineStr">
        <is>
          <t>2024-09-28</t>
        </is>
      </c>
      <c r="J733" t="inlineStr">
        <is>
          <t>USD</t>
        </is>
      </c>
      <c r="K733" t="inlineStr">
        <is>
          <t>財報直接申報值</t>
        </is>
      </c>
    </row>
    <row r="734">
      <c r="A734" t="inlineStr">
        <is>
          <t>商譽</t>
        </is>
      </c>
      <c r="B734" t="inlineStr">
        <is>
          <t>Goodwill</t>
        </is>
      </c>
      <c r="C734" t="inlineStr">
        <is>
          <t>FY2024 Q4</t>
        </is>
      </c>
      <c r="D734" t="n">
        <v>24839000000</v>
      </c>
      <c r="E734" t="inlineStr">
        <is>
          <t>Goodwill</t>
        </is>
      </c>
      <c r="F734" t="inlineStr">
        <is>
          <t>10-K</t>
        </is>
      </c>
      <c r="G734" t="inlineStr">
        <is>
          <t>2025-02-05</t>
        </is>
      </c>
      <c r="H734" t="inlineStr">
        <is>
          <t>2026-02-04</t>
        </is>
      </c>
      <c r="I734" t="inlineStr">
        <is>
          <t>2024-12-28</t>
        </is>
      </c>
      <c r="J734" t="inlineStr">
        <is>
          <t>USD</t>
        </is>
      </c>
      <c r="K734" t="inlineStr">
        <is>
          <t>財報直接申報值</t>
        </is>
      </c>
    </row>
    <row r="735">
      <c r="A735" t="inlineStr">
        <is>
          <t>商譽</t>
        </is>
      </c>
      <c r="B735" t="inlineStr">
        <is>
          <t>Goodwill</t>
        </is>
      </c>
      <c r="C735" t="inlineStr">
        <is>
          <t>FY2025 Q1</t>
        </is>
      </c>
      <c r="D735" t="n">
        <v>24839000000</v>
      </c>
      <c r="E735" t="inlineStr">
        <is>
          <t>Goodwill</t>
        </is>
      </c>
      <c r="F735" t="inlineStr">
        <is>
          <t>10-Q</t>
        </is>
      </c>
      <c r="G735" t="inlineStr">
        <is>
          <t>2025-05-07</t>
        </is>
      </c>
      <c r="H735" t="inlineStr">
        <is>
          <t>2025-05-07</t>
        </is>
      </c>
      <c r="I735" t="inlineStr">
        <is>
          <t>2025-03-29</t>
        </is>
      </c>
      <c r="J735" t="inlineStr">
        <is>
          <t>USD</t>
        </is>
      </c>
      <c r="K735" t="inlineStr">
        <is>
          <t>財報直接申報值</t>
        </is>
      </c>
    </row>
    <row r="736">
      <c r="A736" t="inlineStr">
        <is>
          <t>商譽</t>
        </is>
      </c>
      <c r="B736" t="inlineStr">
        <is>
          <t>Goodwill</t>
        </is>
      </c>
      <c r="C736" t="inlineStr">
        <is>
          <t>FY2025 Q2</t>
        </is>
      </c>
      <c r="D736" t="n">
        <v>25083000000</v>
      </c>
      <c r="E736" t="inlineStr">
        <is>
          <t>Goodwill</t>
        </is>
      </c>
      <c r="F736" t="inlineStr">
        <is>
          <t>10-Q</t>
        </is>
      </c>
      <c r="G736" t="inlineStr">
        <is>
          <t>2025-08-06</t>
        </is>
      </c>
      <c r="H736" t="inlineStr">
        <is>
          <t>2025-08-06</t>
        </is>
      </c>
      <c r="I736" t="inlineStr">
        <is>
          <t>2025-06-28</t>
        </is>
      </c>
      <c r="J736" t="inlineStr">
        <is>
          <t>USD</t>
        </is>
      </c>
      <c r="K736" t="inlineStr">
        <is>
          <t>財報直接申報值</t>
        </is>
      </c>
    </row>
    <row r="737">
      <c r="A737" t="inlineStr">
        <is>
          <t>商譽</t>
        </is>
      </c>
      <c r="B737" t="inlineStr">
        <is>
          <t>Goodwill</t>
        </is>
      </c>
      <c r="C737" t="inlineStr">
        <is>
          <t>FY2025 Q3</t>
        </is>
      </c>
      <c r="D737" t="n">
        <v>25083000000</v>
      </c>
      <c r="E737" t="inlineStr">
        <is>
          <t>Goodwill</t>
        </is>
      </c>
      <c r="F737" t="inlineStr">
        <is>
          <t>10-Q</t>
        </is>
      </c>
      <c r="G737" t="inlineStr">
        <is>
          <t>2025-11-05</t>
        </is>
      </c>
      <c r="H737" t="inlineStr">
        <is>
          <t>2025-11-05</t>
        </is>
      </c>
      <c r="I737" t="inlineStr">
        <is>
          <t>2025-09-27</t>
        </is>
      </c>
      <c r="J737" t="inlineStr">
        <is>
          <t>USD</t>
        </is>
      </c>
      <c r="K737" t="inlineStr">
        <is>
          <t>財報直接申報值</t>
        </is>
      </c>
    </row>
    <row r="738">
      <c r="A738" t="inlineStr">
        <is>
          <t>商譽</t>
        </is>
      </c>
      <c r="B738" t="inlineStr">
        <is>
          <t>Goodwill</t>
        </is>
      </c>
      <c r="C738" t="inlineStr">
        <is>
          <t>FY2025 Q4</t>
        </is>
      </c>
      <c r="D738" t="n">
        <v>25126000000</v>
      </c>
      <c r="E738" t="inlineStr">
        <is>
          <t>Goodwill</t>
        </is>
      </c>
      <c r="F738" t="inlineStr">
        <is>
          <t>10-Q</t>
        </is>
      </c>
      <c r="G738" t="inlineStr">
        <is>
          <t>2026-02-04</t>
        </is>
      </c>
      <c r="H738" t="inlineStr">
        <is>
          <t>2026-08-05</t>
        </is>
      </c>
      <c r="I738" t="inlineStr">
        <is>
          <t>2025-12-27</t>
        </is>
      </c>
      <c r="J738" t="inlineStr">
        <is>
          <t>USD</t>
        </is>
      </c>
      <c r="K738" t="inlineStr">
        <is>
          <t>財報直接申報值</t>
        </is>
      </c>
    </row>
    <row r="739">
      <c r="A739" t="inlineStr">
        <is>
          <t>商譽</t>
        </is>
      </c>
      <c r="B739" t="inlineStr">
        <is>
          <t>Goodwill</t>
        </is>
      </c>
      <c r="C739" t="inlineStr">
        <is>
          <t>FY2026 Q1</t>
        </is>
      </c>
      <c r="D739" t="n">
        <v>25344000000</v>
      </c>
      <c r="E739" t="inlineStr">
        <is>
          <t>Goodwill</t>
        </is>
      </c>
      <c r="F739" t="inlineStr">
        <is>
          <t>10-Q</t>
        </is>
      </c>
      <c r="G739" t="inlineStr">
        <is>
          <t>2026-05-06</t>
        </is>
      </c>
      <c r="H739" t="inlineStr">
        <is>
          <t>2026-05-06</t>
        </is>
      </c>
      <c r="I739" t="inlineStr">
        <is>
          <t>2026-03-28</t>
        </is>
      </c>
      <c r="J739" t="inlineStr">
        <is>
          <t>USD</t>
        </is>
      </c>
      <c r="K739" t="inlineStr">
        <is>
          <t>財報直接申報值</t>
        </is>
      </c>
    </row>
    <row r="740">
      <c r="A740" t="inlineStr">
        <is>
          <t>商譽</t>
        </is>
      </c>
      <c r="B740" t="inlineStr">
        <is>
          <t>Goodwill</t>
        </is>
      </c>
      <c r="C740" t="inlineStr">
        <is>
          <t>FY2026 Q2</t>
        </is>
      </c>
      <c r="D740" t="n">
        <v>25470000000</v>
      </c>
      <c r="E740" t="inlineStr">
        <is>
          <t>Goodwill</t>
        </is>
      </c>
      <c r="F740" t="inlineStr">
        <is>
          <t>10-Q</t>
        </is>
      </c>
      <c r="G740" t="inlineStr">
        <is>
          <t>2026-08-05</t>
        </is>
      </c>
      <c r="H740" t="inlineStr">
        <is>
          <t>2026-08-05</t>
        </is>
      </c>
      <c r="I740" t="inlineStr">
        <is>
          <t>2026-06-27</t>
        </is>
      </c>
      <c r="J740" t="inlineStr">
        <is>
          <t>USD</t>
        </is>
      </c>
      <c r="K740" t="inlineStr">
        <is>
          <t>財報直接申報值</t>
        </is>
      </c>
    </row>
    <row r="741">
      <c r="A741" t="inlineStr">
        <is>
          <t>無形資產（不含商譽）</t>
        </is>
      </c>
      <c r="B741" t="inlineStr">
        <is>
          <t>Intangible Assets ex-Goodwill</t>
        </is>
      </c>
      <c r="C741" t="inlineStr">
        <is>
          <t>FY2021 Q4</t>
        </is>
      </c>
      <c r="D741" t="n">
        <v>0</v>
      </c>
      <c r="E741" t="inlineStr">
        <is>
          <t>IntangibleAssetsNetExcludingGoodwill</t>
        </is>
      </c>
      <c r="F741" t="inlineStr">
        <is>
          <t>10-K</t>
        </is>
      </c>
      <c r="G741" t="inlineStr">
        <is>
          <t>2022-05-04</t>
        </is>
      </c>
      <c r="H741" t="inlineStr">
        <is>
          <t>2023-02-27</t>
        </is>
      </c>
      <c r="I741" t="inlineStr">
        <is>
          <t>2021-12-25</t>
        </is>
      </c>
      <c r="J741" t="inlineStr">
        <is>
          <t>USD</t>
        </is>
      </c>
      <c r="K741" t="inlineStr">
        <is>
          <t>財報直接申報值</t>
        </is>
      </c>
    </row>
    <row r="742">
      <c r="A742" t="inlineStr">
        <is>
          <t>無形資產（不含商譽）</t>
        </is>
      </c>
      <c r="B742" t="inlineStr">
        <is>
          <t>Intangible Assets ex-Goodwill</t>
        </is>
      </c>
      <c r="C742" t="inlineStr">
        <is>
          <t>FY2022 Q1</t>
        </is>
      </c>
      <c r="D742" t="n">
        <v>26832000000</v>
      </c>
      <c r="E742" t="inlineStr">
        <is>
          <t>IntangibleAssetsNetExcludingGoodwill</t>
        </is>
      </c>
      <c r="F742" t="inlineStr">
        <is>
          <t>10-Q</t>
        </is>
      </c>
      <c r="G742" t="inlineStr">
        <is>
          <t>2022-05-04</t>
        </is>
      </c>
      <c r="H742" t="inlineStr">
        <is>
          <t>2022-05-04</t>
        </is>
      </c>
      <c r="I742" t="inlineStr">
        <is>
          <t>2022-03-26</t>
        </is>
      </c>
      <c r="J742" t="inlineStr">
        <is>
          <t>USD</t>
        </is>
      </c>
      <c r="K742" t="inlineStr">
        <is>
          <t>財報直接申報值</t>
        </is>
      </c>
    </row>
    <row r="743">
      <c r="A743" t="inlineStr">
        <is>
          <t>無形資產（不含商譽）</t>
        </is>
      </c>
      <c r="B743" t="inlineStr">
        <is>
          <t>Intangible Assets ex-Goodwill</t>
        </is>
      </c>
      <c r="C743" t="inlineStr">
        <is>
          <t>FY2022 Q2</t>
        </is>
      </c>
      <c r="D743" t="n">
        <v>26159000000</v>
      </c>
      <c r="E743" t="inlineStr">
        <is>
          <t>IntangibleAssetsNetExcludingGoodwill</t>
        </is>
      </c>
      <c r="F743" t="inlineStr">
        <is>
          <t>10-Q</t>
        </is>
      </c>
      <c r="G743" t="inlineStr">
        <is>
          <t>2022-08-03</t>
        </is>
      </c>
      <c r="H743" t="inlineStr">
        <is>
          <t>2022-08-03</t>
        </is>
      </c>
      <c r="I743" t="inlineStr">
        <is>
          <t>2022-06-25</t>
        </is>
      </c>
      <c r="J743" t="inlineStr">
        <is>
          <t>USD</t>
        </is>
      </c>
      <c r="K743" t="inlineStr">
        <is>
          <t>財報直接申報值</t>
        </is>
      </c>
    </row>
    <row r="744">
      <c r="A744" t="inlineStr">
        <is>
          <t>無形資產（不含商譽）</t>
        </is>
      </c>
      <c r="B744" t="inlineStr">
        <is>
          <t>Intangible Assets ex-Goodwill</t>
        </is>
      </c>
      <c r="C744" t="inlineStr">
        <is>
          <t>FY2022 Q3</t>
        </is>
      </c>
      <c r="D744" t="n">
        <v>25162000000</v>
      </c>
      <c r="E744" t="inlineStr">
        <is>
          <t>IntangibleAssetsNetExcludingGoodwill</t>
        </is>
      </c>
      <c r="F744" t="inlineStr">
        <is>
          <t>10-Q</t>
        </is>
      </c>
      <c r="G744" t="inlineStr">
        <is>
          <t>2022-11-02</t>
        </is>
      </c>
      <c r="H744" t="inlineStr">
        <is>
          <t>2022-11-02</t>
        </is>
      </c>
      <c r="I744" t="inlineStr">
        <is>
          <t>2022-09-24</t>
        </is>
      </c>
      <c r="J744" t="inlineStr">
        <is>
          <t>USD</t>
        </is>
      </c>
      <c r="K744" t="inlineStr">
        <is>
          <t>財報直接申報值</t>
        </is>
      </c>
    </row>
    <row r="745">
      <c r="A745" t="inlineStr">
        <is>
          <t>無形資產（不含商譽）</t>
        </is>
      </c>
      <c r="B745" t="inlineStr">
        <is>
          <t>Intangible Assets ex-Goodwill</t>
        </is>
      </c>
      <c r="C745" t="inlineStr">
        <is>
          <t>FY2022 Q4</t>
        </is>
      </c>
      <c r="D745" t="n">
        <v>24118000000</v>
      </c>
      <c r="E745" t="inlineStr">
        <is>
          <t>IntangibleAssetsNetExcludingGoodwill</t>
        </is>
      </c>
      <c r="F745" t="inlineStr">
        <is>
          <t>10-K</t>
        </is>
      </c>
      <c r="G745" t="inlineStr">
        <is>
          <t>2023-02-27</t>
        </is>
      </c>
      <c r="H745" t="inlineStr">
        <is>
          <t>2024-01-31</t>
        </is>
      </c>
      <c r="I745" t="inlineStr">
        <is>
          <t>2022-12-31</t>
        </is>
      </c>
      <c r="J745" t="inlineStr">
        <is>
          <t>USD</t>
        </is>
      </c>
      <c r="K745" t="inlineStr">
        <is>
          <t>財報直接申報值</t>
        </is>
      </c>
    </row>
    <row r="746">
      <c r="A746" t="inlineStr">
        <is>
          <t>無形資產（不含商譽）</t>
        </is>
      </c>
      <c r="B746" t="inlineStr">
        <is>
          <t>Intangible Assets ex-Goodwill</t>
        </is>
      </c>
      <c r="C746" t="inlineStr">
        <is>
          <t>FY2023 Q1</t>
        </is>
      </c>
      <c r="D746" t="n">
        <v>23291000000</v>
      </c>
      <c r="E746" t="inlineStr">
        <is>
          <t>IntangibleAssetsNetExcludingGoodwill</t>
        </is>
      </c>
      <c r="F746" t="inlineStr">
        <is>
          <t>10-Q</t>
        </is>
      </c>
      <c r="G746" t="inlineStr">
        <is>
          <t>2023-05-03</t>
        </is>
      </c>
      <c r="H746" t="inlineStr">
        <is>
          <t>2023-05-03</t>
        </is>
      </c>
      <c r="I746" t="inlineStr">
        <is>
          <t>2023-04-01</t>
        </is>
      </c>
      <c r="J746" t="inlineStr">
        <is>
          <t>USD</t>
        </is>
      </c>
      <c r="K746" t="inlineStr">
        <is>
          <t>財報直接申報值</t>
        </is>
      </c>
    </row>
    <row r="747">
      <c r="A747" t="inlineStr">
        <is>
          <t>無形資產（不含商譽）</t>
        </is>
      </c>
      <c r="B747" t="inlineStr">
        <is>
          <t>Intangible Assets ex-Goodwill</t>
        </is>
      </c>
      <c r="C747" t="inlineStr">
        <is>
          <t>FY2023 Q2</t>
        </is>
      </c>
      <c r="D747" t="n">
        <v>22598000000</v>
      </c>
      <c r="E747" t="inlineStr">
        <is>
          <t>IntangibleAssetsNetExcludingGoodwill</t>
        </is>
      </c>
      <c r="F747" t="inlineStr">
        <is>
          <t>10-Q</t>
        </is>
      </c>
      <c r="G747" t="inlineStr">
        <is>
          <t>2023-08-02</t>
        </is>
      </c>
      <c r="H747" t="inlineStr">
        <is>
          <t>2023-08-02</t>
        </is>
      </c>
      <c r="I747" t="inlineStr">
        <is>
          <t>2023-07-01</t>
        </is>
      </c>
      <c r="J747" t="inlineStr">
        <is>
          <t>USD</t>
        </is>
      </c>
      <c r="K747" t="inlineStr">
        <is>
          <t>財報直接申報值</t>
        </is>
      </c>
    </row>
    <row r="748">
      <c r="A748" t="inlineStr">
        <is>
          <t>無形資產（不含商譽）</t>
        </is>
      </c>
      <c r="B748" t="inlineStr">
        <is>
          <t>Intangible Assets ex-Goodwill</t>
        </is>
      </c>
      <c r="C748" t="inlineStr">
        <is>
          <t>FY2023 Q3</t>
        </is>
      </c>
      <c r="D748" t="n">
        <v>21950000000</v>
      </c>
      <c r="E748" t="inlineStr">
        <is>
          <t>IntangibleAssetsNetExcludingGoodwill</t>
        </is>
      </c>
      <c r="F748" t="inlineStr">
        <is>
          <t>10-Q</t>
        </is>
      </c>
      <c r="G748" t="inlineStr">
        <is>
          <t>2023-11-01</t>
        </is>
      </c>
      <c r="H748" t="inlineStr">
        <is>
          <t>2023-11-01</t>
        </is>
      </c>
      <c r="I748" t="inlineStr">
        <is>
          <t>2023-09-30</t>
        </is>
      </c>
      <c r="J748" t="inlineStr">
        <is>
          <t>USD</t>
        </is>
      </c>
      <c r="K748" t="inlineStr">
        <is>
          <t>財報直接申報值</t>
        </is>
      </c>
    </row>
    <row r="749">
      <c r="A749" t="inlineStr">
        <is>
          <t>無形資產（不含商譽）</t>
        </is>
      </c>
      <c r="B749" t="inlineStr">
        <is>
          <t>Intangible Assets ex-Goodwill</t>
        </is>
      </c>
      <c r="C749" t="inlineStr">
        <is>
          <t>FY2023 Q4</t>
        </is>
      </c>
      <c r="D749" t="n">
        <v>21363000000</v>
      </c>
      <c r="E749" t="inlineStr">
        <is>
          <t>IntangibleAssetsNetExcludingGoodwill</t>
        </is>
      </c>
      <c r="F749" t="inlineStr">
        <is>
          <t>10-K</t>
        </is>
      </c>
      <c r="G749" t="inlineStr">
        <is>
          <t>2024-01-31</t>
        </is>
      </c>
      <c r="H749" t="inlineStr">
        <is>
          <t>2025-02-05</t>
        </is>
      </c>
      <c r="I749" t="inlineStr">
        <is>
          <t>2023-12-30</t>
        </is>
      </c>
      <c r="J749" t="inlineStr">
        <is>
          <t>USD</t>
        </is>
      </c>
      <c r="K749" t="inlineStr">
        <is>
          <t>財報直接申報值</t>
        </is>
      </c>
    </row>
    <row r="750">
      <c r="A750" t="inlineStr">
        <is>
          <t>無形資產（不含商譽）</t>
        </is>
      </c>
      <c r="B750" t="inlineStr">
        <is>
          <t>Intangible Assets ex-Goodwill</t>
        </is>
      </c>
      <c r="C750" t="inlineStr">
        <is>
          <t>FY2024 Q1</t>
        </is>
      </c>
      <c r="D750" t="n">
        <v>20741000000</v>
      </c>
      <c r="E750" t="inlineStr">
        <is>
          <t>IntangibleAssetsNetExcludingGoodwill</t>
        </is>
      </c>
      <c r="F750" t="inlineStr">
        <is>
          <t>10-Q</t>
        </is>
      </c>
      <c r="G750" t="inlineStr">
        <is>
          <t>2024-05-01</t>
        </is>
      </c>
      <c r="H750" t="inlineStr">
        <is>
          <t>2024-05-01</t>
        </is>
      </c>
      <c r="I750" t="inlineStr">
        <is>
          <t>2024-03-30</t>
        </is>
      </c>
      <c r="J750" t="inlineStr">
        <is>
          <t>USD</t>
        </is>
      </c>
      <c r="K750" t="inlineStr">
        <is>
          <t>財報直接申報值</t>
        </is>
      </c>
    </row>
    <row r="751">
      <c r="A751" t="inlineStr">
        <is>
          <t>無形資產（不含商譽）</t>
        </is>
      </c>
      <c r="B751" t="inlineStr">
        <is>
          <t>Intangible Assets ex-Goodwill</t>
        </is>
      </c>
      <c r="C751" t="inlineStr">
        <is>
          <t>FY2024 Q2</t>
        </is>
      </c>
      <c r="D751" t="n">
        <v>20138000000</v>
      </c>
      <c r="E751" t="inlineStr">
        <is>
          <t>IntangibleAssetsNetExcludingGoodwill</t>
        </is>
      </c>
      <c r="F751" t="inlineStr">
        <is>
          <t>10-Q</t>
        </is>
      </c>
      <c r="G751" t="inlineStr">
        <is>
          <t>2024-07-31</t>
        </is>
      </c>
      <c r="H751" t="inlineStr">
        <is>
          <t>2024-07-31</t>
        </is>
      </c>
      <c r="I751" t="inlineStr">
        <is>
          <t>2024-06-29</t>
        </is>
      </c>
      <c r="J751" t="inlineStr">
        <is>
          <t>USD</t>
        </is>
      </c>
      <c r="K751" t="inlineStr">
        <is>
          <t>財報直接申報值</t>
        </is>
      </c>
    </row>
    <row r="752">
      <c r="A752" t="inlineStr">
        <is>
          <t>無形資產（不含商譽）</t>
        </is>
      </c>
      <c r="B752" t="inlineStr">
        <is>
          <t>Intangible Assets ex-Goodwill</t>
        </is>
      </c>
      <c r="C752" t="inlineStr">
        <is>
          <t>FY2024 Q3</t>
        </is>
      </c>
      <c r="D752" t="n">
        <v>19572000000</v>
      </c>
      <c r="E752" t="inlineStr">
        <is>
          <t>IntangibleAssetsNetExcludingGoodwill</t>
        </is>
      </c>
      <c r="F752" t="inlineStr">
        <is>
          <t>10-Q</t>
        </is>
      </c>
      <c r="G752" t="inlineStr">
        <is>
          <t>2024-10-30</t>
        </is>
      </c>
      <c r="H752" t="inlineStr">
        <is>
          <t>2024-10-30</t>
        </is>
      </c>
      <c r="I752" t="inlineStr">
        <is>
          <t>2024-09-28</t>
        </is>
      </c>
      <c r="J752" t="inlineStr">
        <is>
          <t>USD</t>
        </is>
      </c>
      <c r="K752" t="inlineStr">
        <is>
          <t>財報直接申報值</t>
        </is>
      </c>
    </row>
    <row r="753">
      <c r="A753" t="inlineStr">
        <is>
          <t>無形資產（不含商譽）</t>
        </is>
      </c>
      <c r="B753" t="inlineStr">
        <is>
          <t>Intangible Assets ex-Goodwill</t>
        </is>
      </c>
      <c r="C753" t="inlineStr">
        <is>
          <t>FY2024 Q4</t>
        </is>
      </c>
      <c r="D753" t="n">
        <v>18930000000</v>
      </c>
      <c r="E753" t="inlineStr">
        <is>
          <t>IntangibleAssetsNetExcludingGoodwill</t>
        </is>
      </c>
      <c r="F753" t="inlineStr">
        <is>
          <t>10-K</t>
        </is>
      </c>
      <c r="G753" t="inlineStr">
        <is>
          <t>2025-02-05</t>
        </is>
      </c>
      <c r="H753" t="inlineStr">
        <is>
          <t>2026-02-04</t>
        </is>
      </c>
      <c r="I753" t="inlineStr">
        <is>
          <t>2024-12-28</t>
        </is>
      </c>
      <c r="J753" t="inlineStr">
        <is>
          <t>USD</t>
        </is>
      </c>
      <c r="K753" t="inlineStr">
        <is>
          <t>財報直接申報值</t>
        </is>
      </c>
    </row>
    <row r="754">
      <c r="A754" t="inlineStr">
        <is>
          <t>無形資產（不含商譽）</t>
        </is>
      </c>
      <c r="B754" t="inlineStr">
        <is>
          <t>Intangible Assets ex-Goodwill</t>
        </is>
      </c>
      <c r="C754" t="inlineStr">
        <is>
          <t>FY2025 Q1</t>
        </is>
      </c>
      <c r="D754" t="n">
        <v>18363000000</v>
      </c>
      <c r="E754" t="inlineStr">
        <is>
          <t>IntangibleAssetsNetExcludingGoodwill</t>
        </is>
      </c>
      <c r="F754" t="inlineStr">
        <is>
          <t>10-Q</t>
        </is>
      </c>
      <c r="G754" t="inlineStr">
        <is>
          <t>2025-05-07</t>
        </is>
      </c>
      <c r="H754" t="inlineStr">
        <is>
          <t>2025-05-07</t>
        </is>
      </c>
      <c r="I754" t="inlineStr">
        <is>
          <t>2025-03-29</t>
        </is>
      </c>
      <c r="J754" t="inlineStr">
        <is>
          <t>USD</t>
        </is>
      </c>
      <c r="K754" t="inlineStr">
        <is>
          <t>財報直接申報值</t>
        </is>
      </c>
    </row>
    <row r="755">
      <c r="A755" t="inlineStr">
        <is>
          <t>無形資產（不含商譽）</t>
        </is>
      </c>
      <c r="B755" t="inlineStr">
        <is>
          <t>Intangible Assets ex-Goodwill</t>
        </is>
      </c>
      <c r="C755" t="inlineStr">
        <is>
          <t>FY2025 Q2</t>
        </is>
      </c>
      <c r="D755" t="n">
        <v>17812000000</v>
      </c>
      <c r="E755" t="inlineStr">
        <is>
          <t>IntangibleAssetsNetExcludingGoodwill</t>
        </is>
      </c>
      <c r="F755" t="inlineStr">
        <is>
          <t>10-Q</t>
        </is>
      </c>
      <c r="G755" t="inlineStr">
        <is>
          <t>2025-08-06</t>
        </is>
      </c>
      <c r="H755" t="inlineStr">
        <is>
          <t>2025-08-06</t>
        </is>
      </c>
      <c r="I755" t="inlineStr">
        <is>
          <t>2025-06-28</t>
        </is>
      </c>
      <c r="J755" t="inlineStr">
        <is>
          <t>USD</t>
        </is>
      </c>
      <c r="K755" t="inlineStr">
        <is>
          <t>財報直接申報值</t>
        </is>
      </c>
    </row>
    <row r="756">
      <c r="A756" t="inlineStr">
        <is>
          <t>無形資產（不含商譽）</t>
        </is>
      </c>
      <c r="B756" t="inlineStr">
        <is>
          <t>Intangible Assets ex-Goodwill</t>
        </is>
      </c>
      <c r="C756" t="inlineStr">
        <is>
          <t>FY2025 Q3</t>
        </is>
      </c>
      <c r="D756" t="n">
        <v>17250000000</v>
      </c>
      <c r="E756" t="inlineStr">
        <is>
          <t>IntangibleAssetsNetExcludingGoodwill</t>
        </is>
      </c>
      <c r="F756" t="inlineStr">
        <is>
          <t>10-Q</t>
        </is>
      </c>
      <c r="G756" t="inlineStr">
        <is>
          <t>2025-11-05</t>
        </is>
      </c>
      <c r="H756" t="inlineStr">
        <is>
          <t>2025-11-05</t>
        </is>
      </c>
      <c r="I756" t="inlineStr">
        <is>
          <t>2025-09-27</t>
        </is>
      </c>
      <c r="J756" t="inlineStr">
        <is>
          <t>USD</t>
        </is>
      </c>
      <c r="K756" t="inlineStr">
        <is>
          <t>財報直接申報值</t>
        </is>
      </c>
    </row>
    <row r="757">
      <c r="A757" t="inlineStr">
        <is>
          <t>無形資產（不含商譽）</t>
        </is>
      </c>
      <c r="B757" t="inlineStr">
        <is>
          <t>Intangible Assets ex-Goodwill</t>
        </is>
      </c>
      <c r="C757" t="inlineStr">
        <is>
          <t>FY2025 Q4</t>
        </is>
      </c>
      <c r="D757" t="n">
        <v>16705000000</v>
      </c>
      <c r="E757" t="inlineStr">
        <is>
          <t>IntangibleAssetsNetExcludingGoodwill</t>
        </is>
      </c>
      <c r="F757" t="inlineStr">
        <is>
          <t>10-Q</t>
        </is>
      </c>
      <c r="G757" t="inlineStr">
        <is>
          <t>2026-02-04</t>
        </is>
      </c>
      <c r="H757" t="inlineStr">
        <is>
          <t>2026-08-05</t>
        </is>
      </c>
      <c r="I757" t="inlineStr">
        <is>
          <t>2025-12-27</t>
        </is>
      </c>
      <c r="J757" t="inlineStr">
        <is>
          <t>USD</t>
        </is>
      </c>
      <c r="K757" t="inlineStr">
        <is>
          <t>財報直接申報值</t>
        </is>
      </c>
    </row>
    <row r="758">
      <c r="A758" t="inlineStr">
        <is>
          <t>無形資產（不含商譽）</t>
        </is>
      </c>
      <c r="B758" t="inlineStr">
        <is>
          <t>Intangible Assets ex-Goodwill</t>
        </is>
      </c>
      <c r="C758" t="inlineStr">
        <is>
          <t>FY2026 Q1</t>
        </is>
      </c>
      <c r="D758" t="n">
        <v>16154000000</v>
      </c>
      <c r="E758" t="inlineStr">
        <is>
          <t>IntangibleAssetsNetExcludingGoodwill</t>
        </is>
      </c>
      <c r="F758" t="inlineStr">
        <is>
          <t>10-Q</t>
        </is>
      </c>
      <c r="G758" t="inlineStr">
        <is>
          <t>2026-05-06</t>
        </is>
      </c>
      <c r="H758" t="inlineStr">
        <is>
          <t>2026-05-06</t>
        </is>
      </c>
      <c r="I758" t="inlineStr">
        <is>
          <t>2026-03-28</t>
        </is>
      </c>
      <c r="J758" t="inlineStr">
        <is>
          <t>USD</t>
        </is>
      </c>
      <c r="K758" t="inlineStr">
        <is>
          <t>財報直接申報值</t>
        </is>
      </c>
    </row>
    <row r="759">
      <c r="A759" t="inlineStr">
        <is>
          <t>無形資產（不含商譽）</t>
        </is>
      </c>
      <c r="B759" t="inlineStr">
        <is>
          <t>Intangible Assets ex-Goodwill</t>
        </is>
      </c>
      <c r="C759" t="inlineStr">
        <is>
          <t>FY2026 Q2</t>
        </is>
      </c>
      <c r="D759" t="n">
        <v>15635000000</v>
      </c>
      <c r="E759" t="inlineStr">
        <is>
          <t>IntangibleAssetsNetExcludingGoodwill</t>
        </is>
      </c>
      <c r="F759" t="inlineStr">
        <is>
          <t>10-Q</t>
        </is>
      </c>
      <c r="G759" t="inlineStr">
        <is>
          <t>2026-08-05</t>
        </is>
      </c>
      <c r="H759" t="inlineStr">
        <is>
          <t>2026-08-05</t>
        </is>
      </c>
      <c r="I759" t="inlineStr">
        <is>
          <t>2026-06-27</t>
        </is>
      </c>
      <c r="J759" t="inlineStr">
        <is>
          <t>USD</t>
        </is>
      </c>
      <c r="K759" t="inlineStr">
        <is>
          <t>財報直接申報值</t>
        </is>
      </c>
    </row>
    <row r="760">
      <c r="A760" t="inlineStr">
        <is>
          <t>資產總計</t>
        </is>
      </c>
      <c r="B760" t="inlineStr">
        <is>
          <t>Total Assets</t>
        </is>
      </c>
      <c r="C760" t="inlineStr">
        <is>
          <t>FY2021 Q1</t>
        </is>
      </c>
      <c r="D760" t="n">
        <v>10047000000</v>
      </c>
      <c r="E760" t="inlineStr">
        <is>
          <t>Assets</t>
        </is>
      </c>
      <c r="F760" t="inlineStr">
        <is>
          <t>10-Q</t>
        </is>
      </c>
      <c r="G760" t="inlineStr">
        <is>
          <t>2021-04-28</t>
        </is>
      </c>
      <c r="H760" t="inlineStr">
        <is>
          <t>2021-04-28</t>
        </is>
      </c>
      <c r="I760" t="inlineStr">
        <is>
          <t>2021-03-27</t>
        </is>
      </c>
      <c r="J760" t="inlineStr">
        <is>
          <t>USD</t>
        </is>
      </c>
      <c r="K760" t="inlineStr">
        <is>
          <t>財報直接申報值</t>
        </is>
      </c>
    </row>
    <row r="761">
      <c r="A761" t="inlineStr">
        <is>
          <t>資產總計</t>
        </is>
      </c>
      <c r="B761" t="inlineStr">
        <is>
          <t>Total Assets</t>
        </is>
      </c>
      <c r="C761" t="inlineStr">
        <is>
          <t>FY2021 Q2</t>
        </is>
      </c>
      <c r="D761" t="n">
        <v>10691000000</v>
      </c>
      <c r="E761" t="inlineStr">
        <is>
          <t>Assets</t>
        </is>
      </c>
      <c r="F761" t="inlineStr">
        <is>
          <t>10-Q</t>
        </is>
      </c>
      <c r="G761" t="inlineStr">
        <is>
          <t>2021-07-28</t>
        </is>
      </c>
      <c r="H761" t="inlineStr">
        <is>
          <t>2021-07-28</t>
        </is>
      </c>
      <c r="I761" t="inlineStr">
        <is>
          <t>2021-06-26</t>
        </is>
      </c>
      <c r="J761" t="inlineStr">
        <is>
          <t>USD</t>
        </is>
      </c>
      <c r="K761" t="inlineStr">
        <is>
          <t>財報直接申報值</t>
        </is>
      </c>
    </row>
    <row r="762">
      <c r="A762" t="inlineStr">
        <is>
          <t>資產總計</t>
        </is>
      </c>
      <c r="B762" t="inlineStr">
        <is>
          <t>Total Assets</t>
        </is>
      </c>
      <c r="C762" t="inlineStr">
        <is>
          <t>FY2021 Q3</t>
        </is>
      </c>
      <c r="D762" t="n">
        <v>11153000000</v>
      </c>
      <c r="E762" t="inlineStr">
        <is>
          <t>Assets</t>
        </is>
      </c>
      <c r="F762" t="inlineStr">
        <is>
          <t>10-Q</t>
        </is>
      </c>
      <c r="G762" t="inlineStr">
        <is>
          <t>2021-10-27</t>
        </is>
      </c>
      <c r="H762" t="inlineStr">
        <is>
          <t>2021-10-27</t>
        </is>
      </c>
      <c r="I762" t="inlineStr">
        <is>
          <t>2021-09-25</t>
        </is>
      </c>
      <c r="J762" t="inlineStr">
        <is>
          <t>USD</t>
        </is>
      </c>
      <c r="K762" t="inlineStr">
        <is>
          <t>財報直接申報值</t>
        </is>
      </c>
    </row>
    <row r="763">
      <c r="A763" t="inlineStr">
        <is>
          <t>資產總計</t>
        </is>
      </c>
      <c r="B763" t="inlineStr">
        <is>
          <t>Total Assets</t>
        </is>
      </c>
      <c r="C763" t="inlineStr">
        <is>
          <t>FY2021 Q4</t>
        </is>
      </c>
      <c r="D763" t="n">
        <v>12419000000</v>
      </c>
      <c r="E763" t="inlineStr">
        <is>
          <t>Assets</t>
        </is>
      </c>
      <c r="F763" t="inlineStr">
        <is>
          <t>10-K</t>
        </is>
      </c>
      <c r="G763" t="inlineStr">
        <is>
          <t>2022-02-03</t>
        </is>
      </c>
      <c r="H763" t="inlineStr">
        <is>
          <t>2023-02-27</t>
        </is>
      </c>
      <c r="I763" t="inlineStr">
        <is>
          <t>2021-12-25</t>
        </is>
      </c>
      <c r="J763" t="inlineStr">
        <is>
          <t>USD</t>
        </is>
      </c>
      <c r="K763" t="inlineStr">
        <is>
          <t>財報直接申報值</t>
        </is>
      </c>
    </row>
    <row r="764">
      <c r="A764" t="inlineStr">
        <is>
          <t>資產總計</t>
        </is>
      </c>
      <c r="B764" t="inlineStr">
        <is>
          <t>Total Assets</t>
        </is>
      </c>
      <c r="C764" t="inlineStr">
        <is>
          <t>FY2022 Q1</t>
        </is>
      </c>
      <c r="D764" t="n">
        <v>66915000000</v>
      </c>
      <c r="E764" t="inlineStr">
        <is>
          <t>Assets</t>
        </is>
      </c>
      <c r="F764" t="inlineStr">
        <is>
          <t>10-Q</t>
        </is>
      </c>
      <c r="G764" t="inlineStr">
        <is>
          <t>2022-05-04</t>
        </is>
      </c>
      <c r="H764" t="inlineStr">
        <is>
          <t>2022-05-04</t>
        </is>
      </c>
      <c r="I764" t="inlineStr">
        <is>
          <t>2022-03-26</t>
        </is>
      </c>
      <c r="J764" t="inlineStr">
        <is>
          <t>USD</t>
        </is>
      </c>
      <c r="K764" t="inlineStr">
        <is>
          <t>財報直接申報值</t>
        </is>
      </c>
    </row>
    <row r="765">
      <c r="A765" t="inlineStr">
        <is>
          <t>資產總計</t>
        </is>
      </c>
      <c r="B765" t="inlineStr">
        <is>
          <t>Total Assets</t>
        </is>
      </c>
      <c r="C765" t="inlineStr">
        <is>
          <t>FY2022 Q2</t>
        </is>
      </c>
      <c r="D765" t="n">
        <v>67502000000</v>
      </c>
      <c r="E765" t="inlineStr">
        <is>
          <t>Assets</t>
        </is>
      </c>
      <c r="F765" t="inlineStr">
        <is>
          <t>10-Q</t>
        </is>
      </c>
      <c r="G765" t="inlineStr">
        <is>
          <t>2022-08-03</t>
        </is>
      </c>
      <c r="H765" t="inlineStr">
        <is>
          <t>2022-08-03</t>
        </is>
      </c>
      <c r="I765" t="inlineStr">
        <is>
          <t>2022-06-25</t>
        </is>
      </c>
      <c r="J765" t="inlineStr">
        <is>
          <t>USD</t>
        </is>
      </c>
      <c r="K765" t="inlineStr">
        <is>
          <t>財報直接申報值</t>
        </is>
      </c>
    </row>
    <row r="766">
      <c r="A766" t="inlineStr">
        <is>
          <t>資產總計</t>
        </is>
      </c>
      <c r="B766" t="inlineStr">
        <is>
          <t>Total Assets</t>
        </is>
      </c>
      <c r="C766" t="inlineStr">
        <is>
          <t>FY2022 Q3</t>
        </is>
      </c>
      <c r="D766" t="n">
        <v>67811000000</v>
      </c>
      <c r="E766" t="inlineStr">
        <is>
          <t>Assets</t>
        </is>
      </c>
      <c r="F766" t="inlineStr">
        <is>
          <t>10-Q</t>
        </is>
      </c>
      <c r="G766" t="inlineStr">
        <is>
          <t>2022-11-02</t>
        </is>
      </c>
      <c r="H766" t="inlineStr">
        <is>
          <t>2022-11-02</t>
        </is>
      </c>
      <c r="I766" t="inlineStr">
        <is>
          <t>2022-09-24</t>
        </is>
      </c>
      <c r="J766" t="inlineStr">
        <is>
          <t>USD</t>
        </is>
      </c>
      <c r="K766" t="inlineStr">
        <is>
          <t>財報直接申報值</t>
        </is>
      </c>
    </row>
    <row r="767">
      <c r="A767" t="inlineStr">
        <is>
          <t>資產總計</t>
        </is>
      </c>
      <c r="B767" t="inlineStr">
        <is>
          <t>Total Assets</t>
        </is>
      </c>
      <c r="C767" t="inlineStr">
        <is>
          <t>FY2022 Q4</t>
        </is>
      </c>
      <c r="D767" t="n">
        <v>67580000000</v>
      </c>
      <c r="E767" t="inlineStr">
        <is>
          <t>Assets</t>
        </is>
      </c>
      <c r="F767" t="inlineStr">
        <is>
          <t>10-K</t>
        </is>
      </c>
      <c r="G767" t="inlineStr">
        <is>
          <t>2023-02-27</t>
        </is>
      </c>
      <c r="H767" t="inlineStr">
        <is>
          <t>2024-01-31</t>
        </is>
      </c>
      <c r="I767" t="inlineStr">
        <is>
          <t>2022-12-31</t>
        </is>
      </c>
      <c r="J767" t="inlineStr">
        <is>
          <t>USD</t>
        </is>
      </c>
      <c r="K767" t="inlineStr">
        <is>
          <t>財報直接申報值</t>
        </is>
      </c>
    </row>
    <row r="768">
      <c r="A768" t="inlineStr">
        <is>
          <t>資產總計</t>
        </is>
      </c>
      <c r="B768" t="inlineStr">
        <is>
          <t>Total Assets</t>
        </is>
      </c>
      <c r="C768" t="inlineStr">
        <is>
          <t>FY2023 Q1</t>
        </is>
      </c>
      <c r="D768" t="n">
        <v>67634000000</v>
      </c>
      <c r="E768" t="inlineStr">
        <is>
          <t>Assets</t>
        </is>
      </c>
      <c r="F768" t="inlineStr">
        <is>
          <t>10-Q</t>
        </is>
      </c>
      <c r="G768" t="inlineStr">
        <is>
          <t>2023-05-03</t>
        </is>
      </c>
      <c r="H768" t="inlineStr">
        <is>
          <t>2023-05-03</t>
        </is>
      </c>
      <c r="I768" t="inlineStr">
        <is>
          <t>2023-04-01</t>
        </is>
      </c>
      <c r="J768" t="inlineStr">
        <is>
          <t>USD</t>
        </is>
      </c>
      <c r="K768" t="inlineStr">
        <is>
          <t>財報直接申報值</t>
        </is>
      </c>
    </row>
    <row r="769">
      <c r="A769" t="inlineStr">
        <is>
          <t>資產總計</t>
        </is>
      </c>
      <c r="B769" t="inlineStr">
        <is>
          <t>Total Assets</t>
        </is>
      </c>
      <c r="C769" t="inlineStr">
        <is>
          <t>FY2023 Q2</t>
        </is>
      </c>
      <c r="D769" t="n">
        <v>67967000000</v>
      </c>
      <c r="E769" t="inlineStr">
        <is>
          <t>Assets</t>
        </is>
      </c>
      <c r="F769" t="inlineStr">
        <is>
          <t>10-Q</t>
        </is>
      </c>
      <c r="G769" t="inlineStr">
        <is>
          <t>2023-08-02</t>
        </is>
      </c>
      <c r="H769" t="inlineStr">
        <is>
          <t>2023-08-02</t>
        </is>
      </c>
      <c r="I769" t="inlineStr">
        <is>
          <t>2023-07-01</t>
        </is>
      </c>
      <c r="J769" t="inlineStr">
        <is>
          <t>USD</t>
        </is>
      </c>
      <c r="K769" t="inlineStr">
        <is>
          <t>財報直接申報值</t>
        </is>
      </c>
    </row>
    <row r="770">
      <c r="A770" t="inlineStr">
        <is>
          <t>資產總計</t>
        </is>
      </c>
      <c r="B770" t="inlineStr">
        <is>
          <t>Total Assets</t>
        </is>
      </c>
      <c r="C770" t="inlineStr">
        <is>
          <t>FY2023 Q3</t>
        </is>
      </c>
      <c r="D770" t="n">
        <v>67626000000</v>
      </c>
      <c r="E770" t="inlineStr">
        <is>
          <t>Assets</t>
        </is>
      </c>
      <c r="F770" t="inlineStr">
        <is>
          <t>10-Q</t>
        </is>
      </c>
      <c r="G770" t="inlineStr">
        <is>
          <t>2023-11-01</t>
        </is>
      </c>
      <c r="H770" t="inlineStr">
        <is>
          <t>2023-11-01</t>
        </is>
      </c>
      <c r="I770" t="inlineStr">
        <is>
          <t>2023-09-30</t>
        </is>
      </c>
      <c r="J770" t="inlineStr">
        <is>
          <t>USD</t>
        </is>
      </c>
      <c r="K770" t="inlineStr">
        <is>
          <t>財報直接申報值</t>
        </is>
      </c>
    </row>
    <row r="771">
      <c r="A771" t="inlineStr">
        <is>
          <t>資產總計</t>
        </is>
      </c>
      <c r="B771" t="inlineStr">
        <is>
          <t>Total Assets</t>
        </is>
      </c>
      <c r="C771" t="inlineStr">
        <is>
          <t>FY2023 Q4</t>
        </is>
      </c>
      <c r="D771" t="n">
        <v>67885000000</v>
      </c>
      <c r="E771" t="inlineStr">
        <is>
          <t>Assets</t>
        </is>
      </c>
      <c r="F771" t="inlineStr">
        <is>
          <t>10-K</t>
        </is>
      </c>
      <c r="G771" t="inlineStr">
        <is>
          <t>2024-01-31</t>
        </is>
      </c>
      <c r="H771" t="inlineStr">
        <is>
          <t>2025-02-05</t>
        </is>
      </c>
      <c r="I771" t="inlineStr">
        <is>
          <t>2023-12-30</t>
        </is>
      </c>
      <c r="J771" t="inlineStr">
        <is>
          <t>USD</t>
        </is>
      </c>
      <c r="K771" t="inlineStr">
        <is>
          <t>財報直接申報值</t>
        </is>
      </c>
    </row>
    <row r="772">
      <c r="A772" t="inlineStr">
        <is>
          <t>資產總計</t>
        </is>
      </c>
      <c r="B772" t="inlineStr">
        <is>
          <t>Total Assets</t>
        </is>
      </c>
      <c r="C772" t="inlineStr">
        <is>
          <t>FY2024 Q1</t>
        </is>
      </c>
      <c r="D772" t="n">
        <v>67895000000</v>
      </c>
      <c r="E772" t="inlineStr">
        <is>
          <t>Assets</t>
        </is>
      </c>
      <c r="F772" t="inlineStr">
        <is>
          <t>10-Q</t>
        </is>
      </c>
      <c r="G772" t="inlineStr">
        <is>
          <t>2024-05-01</t>
        </is>
      </c>
      <c r="H772" t="inlineStr">
        <is>
          <t>2024-05-01</t>
        </is>
      </c>
      <c r="I772" t="inlineStr">
        <is>
          <t>2024-03-30</t>
        </is>
      </c>
      <c r="J772" t="inlineStr">
        <is>
          <t>USD</t>
        </is>
      </c>
      <c r="K772" t="inlineStr">
        <is>
          <t>財報直接申報值</t>
        </is>
      </c>
    </row>
    <row r="773">
      <c r="A773" t="inlineStr">
        <is>
          <t>資產總計</t>
        </is>
      </c>
      <c r="B773" t="inlineStr">
        <is>
          <t>Total Assets</t>
        </is>
      </c>
      <c r="C773" t="inlineStr">
        <is>
          <t>FY2024 Q2</t>
        </is>
      </c>
      <c r="D773" t="n">
        <v>67886000000</v>
      </c>
      <c r="E773" t="inlineStr">
        <is>
          <t>Assets</t>
        </is>
      </c>
      <c r="F773" t="inlineStr">
        <is>
          <t>10-Q</t>
        </is>
      </c>
      <c r="G773" t="inlineStr">
        <is>
          <t>2024-07-31</t>
        </is>
      </c>
      <c r="H773" t="inlineStr">
        <is>
          <t>2024-07-31</t>
        </is>
      </c>
      <c r="I773" t="inlineStr">
        <is>
          <t>2024-06-29</t>
        </is>
      </c>
      <c r="J773" t="inlineStr">
        <is>
          <t>USD</t>
        </is>
      </c>
      <c r="K773" t="inlineStr">
        <is>
          <t>財報直接申報值</t>
        </is>
      </c>
    </row>
    <row r="774">
      <c r="A774" t="inlineStr">
        <is>
          <t>資產總計</t>
        </is>
      </c>
      <c r="B774" t="inlineStr">
        <is>
          <t>Total Assets</t>
        </is>
      </c>
      <c r="C774" t="inlineStr">
        <is>
          <t>FY2024 Q3</t>
        </is>
      </c>
      <c r="D774" t="n">
        <v>69636000000</v>
      </c>
      <c r="E774" t="inlineStr">
        <is>
          <t>Assets</t>
        </is>
      </c>
      <c r="F774" t="inlineStr">
        <is>
          <t>10-Q</t>
        </is>
      </c>
      <c r="G774" t="inlineStr">
        <is>
          <t>2024-10-30</t>
        </is>
      </c>
      <c r="H774" t="inlineStr">
        <is>
          <t>2024-10-30</t>
        </is>
      </c>
      <c r="I774" t="inlineStr">
        <is>
          <t>2024-09-28</t>
        </is>
      </c>
      <c r="J774" t="inlineStr">
        <is>
          <t>USD</t>
        </is>
      </c>
      <c r="K774" t="inlineStr">
        <is>
          <t>財報直接申報值</t>
        </is>
      </c>
    </row>
    <row r="775">
      <c r="A775" t="inlineStr">
        <is>
          <t>資產總計</t>
        </is>
      </c>
      <c r="B775" t="inlineStr">
        <is>
          <t>Total Assets</t>
        </is>
      </c>
      <c r="C775" t="inlineStr">
        <is>
          <t>FY2024 Q4</t>
        </is>
      </c>
      <c r="D775" t="n">
        <v>69226000000</v>
      </c>
      <c r="E775" t="inlineStr">
        <is>
          <t>Assets</t>
        </is>
      </c>
      <c r="F775" t="inlineStr">
        <is>
          <t>10-K</t>
        </is>
      </c>
      <c r="G775" t="inlineStr">
        <is>
          <t>2025-02-05</t>
        </is>
      </c>
      <c r="H775" t="inlineStr">
        <is>
          <t>2026-02-04</t>
        </is>
      </c>
      <c r="I775" t="inlineStr">
        <is>
          <t>2024-12-28</t>
        </is>
      </c>
      <c r="J775" t="inlineStr">
        <is>
          <t>USD</t>
        </is>
      </c>
      <c r="K775" t="inlineStr">
        <is>
          <t>財報直接申報值</t>
        </is>
      </c>
    </row>
    <row r="776">
      <c r="A776" t="inlineStr">
        <is>
          <t>資產總計</t>
        </is>
      </c>
      <c r="B776" t="inlineStr">
        <is>
          <t>Total Assets</t>
        </is>
      </c>
      <c r="C776" t="inlineStr">
        <is>
          <t>FY2025 Q1</t>
        </is>
      </c>
      <c r="D776" t="n">
        <v>71550000000</v>
      </c>
      <c r="E776" t="inlineStr">
        <is>
          <t>Assets</t>
        </is>
      </c>
      <c r="F776" t="inlineStr">
        <is>
          <t>10-Q</t>
        </is>
      </c>
      <c r="G776" t="inlineStr">
        <is>
          <t>2025-05-07</t>
        </is>
      </c>
      <c r="H776" t="inlineStr">
        <is>
          <t>2025-05-07</t>
        </is>
      </c>
      <c r="I776" t="inlineStr">
        <is>
          <t>2025-03-29</t>
        </is>
      </c>
      <c r="J776" t="inlineStr">
        <is>
          <t>USD</t>
        </is>
      </c>
      <c r="K776" t="inlineStr">
        <is>
          <t>財報直接申報值</t>
        </is>
      </c>
    </row>
    <row r="777">
      <c r="A777" t="inlineStr">
        <is>
          <t>資產總計</t>
        </is>
      </c>
      <c r="B777" t="inlineStr">
        <is>
          <t>Total Assets</t>
        </is>
      </c>
      <c r="C777" t="inlineStr">
        <is>
          <t>FY2025 Q2</t>
        </is>
      </c>
      <c r="D777" t="n">
        <v>74820000000</v>
      </c>
      <c r="E777" t="inlineStr">
        <is>
          <t>Assets</t>
        </is>
      </c>
      <c r="F777" t="inlineStr">
        <is>
          <t>10-Q</t>
        </is>
      </c>
      <c r="G777" t="inlineStr">
        <is>
          <t>2025-08-06</t>
        </is>
      </c>
      <c r="H777" t="inlineStr">
        <is>
          <t>2025-08-06</t>
        </is>
      </c>
      <c r="I777" t="inlineStr">
        <is>
          <t>2025-06-28</t>
        </is>
      </c>
      <c r="J777" t="inlineStr">
        <is>
          <t>USD</t>
        </is>
      </c>
      <c r="K777" t="inlineStr">
        <is>
          <t>財報直接申報值</t>
        </is>
      </c>
    </row>
    <row r="778">
      <c r="A778" t="inlineStr">
        <is>
          <t>資產總計</t>
        </is>
      </c>
      <c r="B778" t="inlineStr">
        <is>
          <t>Total Assets</t>
        </is>
      </c>
      <c r="C778" t="inlineStr">
        <is>
          <t>FY2025 Q3</t>
        </is>
      </c>
      <c r="D778" t="n">
        <v>76891000000</v>
      </c>
      <c r="E778" t="inlineStr">
        <is>
          <t>Assets</t>
        </is>
      </c>
      <c r="F778" t="inlineStr">
        <is>
          <t>10-Q</t>
        </is>
      </c>
      <c r="G778" t="inlineStr">
        <is>
          <t>2025-11-05</t>
        </is>
      </c>
      <c r="H778" t="inlineStr">
        <is>
          <t>2025-11-05</t>
        </is>
      </c>
      <c r="I778" t="inlineStr">
        <is>
          <t>2025-09-27</t>
        </is>
      </c>
      <c r="J778" t="inlineStr">
        <is>
          <t>USD</t>
        </is>
      </c>
      <c r="K778" t="inlineStr">
        <is>
          <t>財報直接申報值</t>
        </is>
      </c>
    </row>
    <row r="779">
      <c r="A779" t="inlineStr">
        <is>
          <t>資產總計</t>
        </is>
      </c>
      <c r="B779" t="inlineStr">
        <is>
          <t>Total Assets</t>
        </is>
      </c>
      <c r="C779" t="inlineStr">
        <is>
          <t>FY2025 Q4</t>
        </is>
      </c>
      <c r="D779" t="n">
        <v>76926000000</v>
      </c>
      <c r="E779" t="inlineStr">
        <is>
          <t>Assets</t>
        </is>
      </c>
      <c r="F779" t="inlineStr">
        <is>
          <t>10-Q</t>
        </is>
      </c>
      <c r="G779" t="inlineStr">
        <is>
          <t>2026-02-04</t>
        </is>
      </c>
      <c r="H779" t="inlineStr">
        <is>
          <t>2026-08-05</t>
        </is>
      </c>
      <c r="I779" t="inlineStr">
        <is>
          <t>2025-12-27</t>
        </is>
      </c>
      <c r="J779" t="inlineStr">
        <is>
          <t>USD</t>
        </is>
      </c>
      <c r="K779" t="inlineStr">
        <is>
          <t>財報直接申報值</t>
        </is>
      </c>
    </row>
    <row r="780">
      <c r="A780" t="inlineStr">
        <is>
          <t>資產總計</t>
        </is>
      </c>
      <c r="B780" t="inlineStr">
        <is>
          <t>Total Assets</t>
        </is>
      </c>
      <c r="C780" t="inlineStr">
        <is>
          <t>FY2026 Q1</t>
        </is>
      </c>
      <c r="D780" t="n">
        <v>79642000000</v>
      </c>
      <c r="E780" t="inlineStr">
        <is>
          <t>Assets</t>
        </is>
      </c>
      <c r="F780" t="inlineStr">
        <is>
          <t>10-Q</t>
        </is>
      </c>
      <c r="G780" t="inlineStr">
        <is>
          <t>2026-05-06</t>
        </is>
      </c>
      <c r="H780" t="inlineStr">
        <is>
          <t>2026-05-06</t>
        </is>
      </c>
      <c r="I780" t="inlineStr">
        <is>
          <t>2026-03-28</t>
        </is>
      </c>
      <c r="J780" t="inlineStr">
        <is>
          <t>USD</t>
        </is>
      </c>
      <c r="K780" t="inlineStr">
        <is>
          <t>財報直接申報值</t>
        </is>
      </c>
    </row>
    <row r="781">
      <c r="A781" t="inlineStr">
        <is>
          <t>資產總計</t>
        </is>
      </c>
      <c r="B781" t="inlineStr">
        <is>
          <t>Total Assets</t>
        </is>
      </c>
      <c r="C781" t="inlineStr">
        <is>
          <t>FY2026 Q2</t>
        </is>
      </c>
      <c r="D781" t="n">
        <v>84464000000</v>
      </c>
      <c r="E781" t="inlineStr">
        <is>
          <t>Assets</t>
        </is>
      </c>
      <c r="F781" t="inlineStr">
        <is>
          <t>10-Q</t>
        </is>
      </c>
      <c r="G781" t="inlineStr">
        <is>
          <t>2026-08-05</t>
        </is>
      </c>
      <c r="H781" t="inlineStr">
        <is>
          <t>2026-08-05</t>
        </is>
      </c>
      <c r="I781" t="inlineStr">
        <is>
          <t>2026-06-27</t>
        </is>
      </c>
      <c r="J781" t="inlineStr">
        <is>
          <t>USD</t>
        </is>
      </c>
      <c r="K781" t="inlineStr">
        <is>
          <t>財報直接申報值</t>
        </is>
      </c>
    </row>
    <row r="782">
      <c r="A782" t="inlineStr">
        <is>
          <t>應付帳款</t>
        </is>
      </c>
      <c r="B782" t="inlineStr">
        <is>
          <t>Accounts Payable</t>
        </is>
      </c>
      <c r="C782" t="inlineStr">
        <is>
          <t>FY2021 Q1</t>
        </is>
      </c>
      <c r="D782" t="n">
        <v>949000000</v>
      </c>
      <c r="E782" t="inlineStr">
        <is>
          <t>AccountsPayableCurrent</t>
        </is>
      </c>
      <c r="F782" t="inlineStr">
        <is>
          <t>10-Q</t>
        </is>
      </c>
      <c r="G782" t="inlineStr">
        <is>
          <t>2021-04-28</t>
        </is>
      </c>
      <c r="H782" t="inlineStr">
        <is>
          <t>2021-04-28</t>
        </is>
      </c>
      <c r="I782" t="inlineStr">
        <is>
          <t>2021-03-27</t>
        </is>
      </c>
      <c r="J782" t="inlineStr">
        <is>
          <t>USD</t>
        </is>
      </c>
      <c r="K782" t="inlineStr">
        <is>
          <t>財報直接申報值</t>
        </is>
      </c>
    </row>
    <row r="783">
      <c r="A783" t="inlineStr">
        <is>
          <t>應付帳款</t>
        </is>
      </c>
      <c r="B783" t="inlineStr">
        <is>
          <t>Accounts Payable</t>
        </is>
      </c>
      <c r="C783" t="inlineStr">
        <is>
          <t>FY2021 Q2</t>
        </is>
      </c>
      <c r="D783" t="n">
        <v>836000000</v>
      </c>
      <c r="E783" t="inlineStr">
        <is>
          <t>AccountsPayableCurrent</t>
        </is>
      </c>
      <c r="F783" t="inlineStr">
        <is>
          <t>10-Q</t>
        </is>
      </c>
      <c r="G783" t="inlineStr">
        <is>
          <t>2021-07-28</t>
        </is>
      </c>
      <c r="H783" t="inlineStr">
        <is>
          <t>2021-07-28</t>
        </is>
      </c>
      <c r="I783" t="inlineStr">
        <is>
          <t>2021-06-26</t>
        </is>
      </c>
      <c r="J783" t="inlineStr">
        <is>
          <t>USD</t>
        </is>
      </c>
      <c r="K783" t="inlineStr">
        <is>
          <t>財報直接申報值</t>
        </is>
      </c>
    </row>
    <row r="784">
      <c r="A784" t="inlineStr">
        <is>
          <t>應付帳款</t>
        </is>
      </c>
      <c r="B784" t="inlineStr">
        <is>
          <t>Accounts Payable</t>
        </is>
      </c>
      <c r="C784" t="inlineStr">
        <is>
          <t>FY2021 Q3</t>
        </is>
      </c>
      <c r="D784" t="n">
        <v>1048000000</v>
      </c>
      <c r="E784" t="inlineStr">
        <is>
          <t>AccountsPayableCurrent</t>
        </is>
      </c>
      <c r="F784" t="inlineStr">
        <is>
          <t>10-Q</t>
        </is>
      </c>
      <c r="G784" t="inlineStr">
        <is>
          <t>2021-10-27</t>
        </is>
      </c>
      <c r="H784" t="inlineStr">
        <is>
          <t>2021-10-27</t>
        </is>
      </c>
      <c r="I784" t="inlineStr">
        <is>
          <t>2021-09-25</t>
        </is>
      </c>
      <c r="J784" t="inlineStr">
        <is>
          <t>USD</t>
        </is>
      </c>
      <c r="K784" t="inlineStr">
        <is>
          <t>財報直接申報值</t>
        </is>
      </c>
    </row>
    <row r="785">
      <c r="A785" t="inlineStr">
        <is>
          <t>應付帳款</t>
        </is>
      </c>
      <c r="B785" t="inlineStr">
        <is>
          <t>Accounts Payable</t>
        </is>
      </c>
      <c r="C785" t="inlineStr">
        <is>
          <t>FY2021 Q4</t>
        </is>
      </c>
      <c r="D785" t="n">
        <v>1321000000</v>
      </c>
      <c r="E785" t="inlineStr">
        <is>
          <t>AccountsPayableCurrent</t>
        </is>
      </c>
      <c r="F785" t="inlineStr">
        <is>
          <t>10-K</t>
        </is>
      </c>
      <c r="G785" t="inlineStr">
        <is>
          <t>2022-02-03</t>
        </is>
      </c>
      <c r="H785" t="inlineStr">
        <is>
          <t>2023-02-27</t>
        </is>
      </c>
      <c r="I785" t="inlineStr">
        <is>
          <t>2021-12-25</t>
        </is>
      </c>
      <c r="J785" t="inlineStr">
        <is>
          <t>USD</t>
        </is>
      </c>
      <c r="K785" t="inlineStr">
        <is>
          <t>財報直接申報值</t>
        </is>
      </c>
    </row>
    <row r="786">
      <c r="A786" t="inlineStr">
        <is>
          <t>應付帳款</t>
        </is>
      </c>
      <c r="B786" t="inlineStr">
        <is>
          <t>Accounts Payable</t>
        </is>
      </c>
      <c r="C786" t="inlineStr">
        <is>
          <t>FY2022 Q1</t>
        </is>
      </c>
      <c r="D786" t="n">
        <v>1476000000</v>
      </c>
      <c r="E786" t="inlineStr">
        <is>
          <t>AccountsPayableCurrent</t>
        </is>
      </c>
      <c r="F786" t="inlineStr">
        <is>
          <t>10-Q</t>
        </is>
      </c>
      <c r="G786" t="inlineStr">
        <is>
          <t>2022-05-04</t>
        </is>
      </c>
      <c r="H786" t="inlineStr">
        <is>
          <t>2022-05-04</t>
        </is>
      </c>
      <c r="I786" t="inlineStr">
        <is>
          <t>2022-03-26</t>
        </is>
      </c>
      <c r="J786" t="inlineStr">
        <is>
          <t>USD</t>
        </is>
      </c>
      <c r="K786" t="inlineStr">
        <is>
          <t>財報直接申報值</t>
        </is>
      </c>
    </row>
    <row r="787">
      <c r="A787" t="inlineStr">
        <is>
          <t>應付帳款</t>
        </is>
      </c>
      <c r="B787" t="inlineStr">
        <is>
          <t>Accounts Payable</t>
        </is>
      </c>
      <c r="C787" t="inlineStr">
        <is>
          <t>FY2022 Q2</t>
        </is>
      </c>
      <c r="D787" t="n">
        <v>1518000000</v>
      </c>
      <c r="E787" t="inlineStr">
        <is>
          <t>AccountsPayableCurrent</t>
        </is>
      </c>
      <c r="F787" t="inlineStr">
        <is>
          <t>10-Q</t>
        </is>
      </c>
      <c r="G787" t="inlineStr">
        <is>
          <t>2022-08-03</t>
        </is>
      </c>
      <c r="H787" t="inlineStr">
        <is>
          <t>2022-08-03</t>
        </is>
      </c>
      <c r="I787" t="inlineStr">
        <is>
          <t>2022-06-25</t>
        </is>
      </c>
      <c r="J787" t="inlineStr">
        <is>
          <t>USD</t>
        </is>
      </c>
      <c r="K787" t="inlineStr">
        <is>
          <t>財報直接申報值</t>
        </is>
      </c>
    </row>
    <row r="788">
      <c r="A788" t="inlineStr">
        <is>
          <t>應付帳款</t>
        </is>
      </c>
      <c r="B788" t="inlineStr">
        <is>
          <t>Accounts Payable</t>
        </is>
      </c>
      <c r="C788" t="inlineStr">
        <is>
          <t>FY2022 Q3</t>
        </is>
      </c>
      <c r="D788" t="n">
        <v>2337000000</v>
      </c>
      <c r="E788" t="inlineStr">
        <is>
          <t>AccountsPayableCurrent</t>
        </is>
      </c>
      <c r="F788" t="inlineStr">
        <is>
          <t>10-Q</t>
        </is>
      </c>
      <c r="G788" t="inlineStr">
        <is>
          <t>2022-11-02</t>
        </is>
      </c>
      <c r="H788" t="inlineStr">
        <is>
          <t>2022-11-02</t>
        </is>
      </c>
      <c r="I788" t="inlineStr">
        <is>
          <t>2022-09-24</t>
        </is>
      </c>
      <c r="J788" t="inlineStr">
        <is>
          <t>USD</t>
        </is>
      </c>
      <c r="K788" t="inlineStr">
        <is>
          <t>財報直接申報值</t>
        </is>
      </c>
    </row>
    <row r="789">
      <c r="A789" t="inlineStr">
        <is>
          <t>應付帳款</t>
        </is>
      </c>
      <c r="B789" t="inlineStr">
        <is>
          <t>Accounts Payable</t>
        </is>
      </c>
      <c r="C789" t="inlineStr">
        <is>
          <t>FY2022 Q4</t>
        </is>
      </c>
      <c r="D789" t="n">
        <v>2493000000</v>
      </c>
      <c r="E789" t="inlineStr">
        <is>
          <t>AccountsPayableCurrent</t>
        </is>
      </c>
      <c r="F789" t="inlineStr">
        <is>
          <t>10-K</t>
        </is>
      </c>
      <c r="G789" t="inlineStr">
        <is>
          <t>2023-02-27</t>
        </is>
      </c>
      <c r="H789" t="inlineStr">
        <is>
          <t>2024-01-31</t>
        </is>
      </c>
      <c r="I789" t="inlineStr">
        <is>
          <t>2022-12-31</t>
        </is>
      </c>
      <c r="J789" t="inlineStr">
        <is>
          <t>USD</t>
        </is>
      </c>
      <c r="K789" t="inlineStr">
        <is>
          <t>財報直接申報值</t>
        </is>
      </c>
    </row>
    <row r="790">
      <c r="A790" t="inlineStr">
        <is>
          <t>應付帳款</t>
        </is>
      </c>
      <c r="B790" t="inlineStr">
        <is>
          <t>Accounts Payable</t>
        </is>
      </c>
      <c r="C790" t="inlineStr">
        <is>
          <t>FY2023 Q1</t>
        </is>
      </c>
      <c r="D790" t="n">
        <v>2518000000</v>
      </c>
      <c r="E790" t="inlineStr">
        <is>
          <t>AccountsPayableCurrent</t>
        </is>
      </c>
      <c r="F790" t="inlineStr">
        <is>
          <t>10-Q</t>
        </is>
      </c>
      <c r="G790" t="inlineStr">
        <is>
          <t>2023-05-03</t>
        </is>
      </c>
      <c r="H790" t="inlineStr">
        <is>
          <t>2023-05-03</t>
        </is>
      </c>
      <c r="I790" t="inlineStr">
        <is>
          <t>2023-04-01</t>
        </is>
      </c>
      <c r="J790" t="inlineStr">
        <is>
          <t>USD</t>
        </is>
      </c>
      <c r="K790" t="inlineStr">
        <is>
          <t>財報直接申報值</t>
        </is>
      </c>
    </row>
    <row r="791">
      <c r="A791" t="inlineStr">
        <is>
          <t>應付帳款</t>
        </is>
      </c>
      <c r="B791" t="inlineStr">
        <is>
          <t>Accounts Payable</t>
        </is>
      </c>
      <c r="C791" t="inlineStr">
        <is>
          <t>FY2023 Q2</t>
        </is>
      </c>
      <c r="D791" t="n">
        <v>2779000000</v>
      </c>
      <c r="E791" t="inlineStr">
        <is>
          <t>AccountsPayableCurrent</t>
        </is>
      </c>
      <c r="F791" t="inlineStr">
        <is>
          <t>10-Q</t>
        </is>
      </c>
      <c r="G791" t="inlineStr">
        <is>
          <t>2023-08-02</t>
        </is>
      </c>
      <c r="H791" t="inlineStr">
        <is>
          <t>2023-08-02</t>
        </is>
      </c>
      <c r="I791" t="inlineStr">
        <is>
          <t>2023-07-01</t>
        </is>
      </c>
      <c r="J791" t="inlineStr">
        <is>
          <t>USD</t>
        </is>
      </c>
      <c r="K791" t="inlineStr">
        <is>
          <t>財報直接申報值</t>
        </is>
      </c>
    </row>
    <row r="792">
      <c r="A792" t="inlineStr">
        <is>
          <t>應付帳款</t>
        </is>
      </c>
      <c r="B792" t="inlineStr">
        <is>
          <t>Accounts Payable</t>
        </is>
      </c>
      <c r="C792" t="inlineStr">
        <is>
          <t>FY2023 Q3</t>
        </is>
      </c>
      <c r="D792" t="n">
        <v>2245000000</v>
      </c>
      <c r="E792" t="inlineStr">
        <is>
          <t>AccountsPayableCurrent</t>
        </is>
      </c>
      <c r="F792" t="inlineStr">
        <is>
          <t>10-Q</t>
        </is>
      </c>
      <c r="G792" t="inlineStr">
        <is>
          <t>2023-11-01</t>
        </is>
      </c>
      <c r="H792" t="inlineStr">
        <is>
          <t>2023-11-01</t>
        </is>
      </c>
      <c r="I792" t="inlineStr">
        <is>
          <t>2023-09-30</t>
        </is>
      </c>
      <c r="J792" t="inlineStr">
        <is>
          <t>USD</t>
        </is>
      </c>
      <c r="K792" t="inlineStr">
        <is>
          <t>財報直接申報值</t>
        </is>
      </c>
    </row>
    <row r="793">
      <c r="A793" t="inlineStr">
        <is>
          <t>應付帳款</t>
        </is>
      </c>
      <c r="B793" t="inlineStr">
        <is>
          <t>Accounts Payable</t>
        </is>
      </c>
      <c r="C793" t="inlineStr">
        <is>
          <t>FY2023 Q4</t>
        </is>
      </c>
      <c r="D793" t="n">
        <v>2055000000</v>
      </c>
      <c r="E793" t="inlineStr">
        <is>
          <t>AccountsPayableCurrent</t>
        </is>
      </c>
      <c r="F793" t="inlineStr">
        <is>
          <t>10-K</t>
        </is>
      </c>
      <c r="G793" t="inlineStr">
        <is>
          <t>2024-01-31</t>
        </is>
      </c>
      <c r="H793" t="inlineStr">
        <is>
          <t>2025-02-05</t>
        </is>
      </c>
      <c r="I793" t="inlineStr">
        <is>
          <t>2023-12-30</t>
        </is>
      </c>
      <c r="J793" t="inlineStr">
        <is>
          <t>USD</t>
        </is>
      </c>
      <c r="K793" t="inlineStr">
        <is>
          <t>財報直接申報值</t>
        </is>
      </c>
    </row>
    <row r="794">
      <c r="A794" t="inlineStr">
        <is>
          <t>應付帳款</t>
        </is>
      </c>
      <c r="B794" t="inlineStr">
        <is>
          <t>Accounts Payable</t>
        </is>
      </c>
      <c r="C794" t="inlineStr">
        <is>
          <t>FY2024 Q1</t>
        </is>
      </c>
      <c r="D794" t="n">
        <v>1418000000</v>
      </c>
      <c r="E794" t="inlineStr">
        <is>
          <t>AccountsPayableCurrent</t>
        </is>
      </c>
      <c r="F794" t="inlineStr">
        <is>
          <t>10-Q</t>
        </is>
      </c>
      <c r="G794" t="inlineStr">
        <is>
          <t>2024-05-01</t>
        </is>
      </c>
      <c r="H794" t="inlineStr">
        <is>
          <t>2024-05-01</t>
        </is>
      </c>
      <c r="I794" t="inlineStr">
        <is>
          <t>2024-03-30</t>
        </is>
      </c>
      <c r="J794" t="inlineStr">
        <is>
          <t>USD</t>
        </is>
      </c>
      <c r="K794" t="inlineStr">
        <is>
          <t>財報直接申報值</t>
        </is>
      </c>
    </row>
    <row r="795">
      <c r="A795" t="inlineStr">
        <is>
          <t>應付帳款</t>
        </is>
      </c>
      <c r="B795" t="inlineStr">
        <is>
          <t>Accounts Payable</t>
        </is>
      </c>
      <c r="C795" t="inlineStr">
        <is>
          <t>FY2024 Q2</t>
        </is>
      </c>
      <c r="D795" t="n">
        <v>1699000000</v>
      </c>
      <c r="E795" t="inlineStr">
        <is>
          <t>AccountsPayableCurrent</t>
        </is>
      </c>
      <c r="F795" t="inlineStr">
        <is>
          <t>10-Q</t>
        </is>
      </c>
      <c r="G795" t="inlineStr">
        <is>
          <t>2024-07-31</t>
        </is>
      </c>
      <c r="H795" t="inlineStr">
        <is>
          <t>2024-07-31</t>
        </is>
      </c>
      <c r="I795" t="inlineStr">
        <is>
          <t>2024-06-29</t>
        </is>
      </c>
      <c r="J795" t="inlineStr">
        <is>
          <t>USD</t>
        </is>
      </c>
      <c r="K795" t="inlineStr">
        <is>
          <t>財報直接申報值</t>
        </is>
      </c>
    </row>
    <row r="796">
      <c r="A796" t="inlineStr">
        <is>
          <t>應付帳款</t>
        </is>
      </c>
      <c r="B796" t="inlineStr">
        <is>
          <t>Accounts Payable</t>
        </is>
      </c>
      <c r="C796" t="inlineStr">
        <is>
          <t>FY2024 Q3</t>
        </is>
      </c>
      <c r="D796" t="n">
        <v>2530000000</v>
      </c>
      <c r="E796" t="inlineStr">
        <is>
          <t>AccountsPayableCurrent</t>
        </is>
      </c>
      <c r="F796" t="inlineStr">
        <is>
          <t>10-Q</t>
        </is>
      </c>
      <c r="G796" t="inlineStr">
        <is>
          <t>2024-10-30</t>
        </is>
      </c>
      <c r="H796" t="inlineStr">
        <is>
          <t>2024-10-30</t>
        </is>
      </c>
      <c r="I796" t="inlineStr">
        <is>
          <t>2024-09-28</t>
        </is>
      </c>
      <c r="J796" t="inlineStr">
        <is>
          <t>USD</t>
        </is>
      </c>
      <c r="K796" t="inlineStr">
        <is>
          <t>財報直接申報值</t>
        </is>
      </c>
    </row>
    <row r="797">
      <c r="A797" t="inlineStr">
        <is>
          <t>應付帳款</t>
        </is>
      </c>
      <c r="B797" t="inlineStr">
        <is>
          <t>Accounts Payable</t>
        </is>
      </c>
      <c r="C797" t="inlineStr">
        <is>
          <t>FY2024 Q4</t>
        </is>
      </c>
      <c r="D797" t="n">
        <v>2466000000</v>
      </c>
      <c r="E797" t="inlineStr">
        <is>
          <t>AccountsPayableCurrent</t>
        </is>
      </c>
      <c r="F797" t="inlineStr">
        <is>
          <t>10-K</t>
        </is>
      </c>
      <c r="G797" t="inlineStr">
        <is>
          <t>2025-02-05</t>
        </is>
      </c>
      <c r="H797" t="inlineStr">
        <is>
          <t>2026-02-04</t>
        </is>
      </c>
      <c r="I797" t="inlineStr">
        <is>
          <t>2024-12-28</t>
        </is>
      </c>
      <c r="J797" t="inlineStr">
        <is>
          <t>USD</t>
        </is>
      </c>
      <c r="K797" t="inlineStr">
        <is>
          <t>財報直接申報值</t>
        </is>
      </c>
    </row>
    <row r="798">
      <c r="A798" t="inlineStr">
        <is>
          <t>應付帳款</t>
        </is>
      </c>
      <c r="B798" t="inlineStr">
        <is>
          <t>Accounts Payable</t>
        </is>
      </c>
      <c r="C798" t="inlineStr">
        <is>
          <t>FY2025 Q1</t>
        </is>
      </c>
      <c r="D798" t="n">
        <v>2206000000</v>
      </c>
      <c r="E798" t="inlineStr">
        <is>
          <t>AccountsPayableCurrent</t>
        </is>
      </c>
      <c r="F798" t="inlineStr">
        <is>
          <t>10-Q</t>
        </is>
      </c>
      <c r="G798" t="inlineStr">
        <is>
          <t>2025-05-07</t>
        </is>
      </c>
      <c r="H798" t="inlineStr">
        <is>
          <t>2025-05-07</t>
        </is>
      </c>
      <c r="I798" t="inlineStr">
        <is>
          <t>2025-03-29</t>
        </is>
      </c>
      <c r="J798" t="inlineStr">
        <is>
          <t>USD</t>
        </is>
      </c>
      <c r="K798" t="inlineStr">
        <is>
          <t>財報直接申報值</t>
        </is>
      </c>
    </row>
    <row r="799">
      <c r="A799" t="inlineStr">
        <is>
          <t>應付帳款</t>
        </is>
      </c>
      <c r="B799" t="inlineStr">
        <is>
          <t>Accounts Payable</t>
        </is>
      </c>
      <c r="C799" t="inlineStr">
        <is>
          <t>FY2025 Q2</t>
        </is>
      </c>
      <c r="D799" t="n">
        <v>3080000000</v>
      </c>
      <c r="E799" t="inlineStr">
        <is>
          <t>AccountsPayableCurrent</t>
        </is>
      </c>
      <c r="F799" t="inlineStr">
        <is>
          <t>10-Q</t>
        </is>
      </c>
      <c r="G799" t="inlineStr">
        <is>
          <t>2025-08-06</t>
        </is>
      </c>
      <c r="H799" t="inlineStr">
        <is>
          <t>2025-08-06</t>
        </is>
      </c>
      <c r="I799" t="inlineStr">
        <is>
          <t>2025-06-28</t>
        </is>
      </c>
      <c r="J799" t="inlineStr">
        <is>
          <t>USD</t>
        </is>
      </c>
      <c r="K799" t="inlineStr">
        <is>
          <t>財報直接申報值</t>
        </is>
      </c>
    </row>
    <row r="800">
      <c r="A800" t="inlineStr">
        <is>
          <t>應付帳款</t>
        </is>
      </c>
      <c r="B800" t="inlineStr">
        <is>
          <t>Accounts Payable</t>
        </is>
      </c>
      <c r="C800" t="inlineStr">
        <is>
          <t>FY2025 Q3</t>
        </is>
      </c>
      <c r="D800" t="n">
        <v>3483000000</v>
      </c>
      <c r="E800" t="inlineStr">
        <is>
          <t>AccountsPayableCurrent</t>
        </is>
      </c>
      <c r="F800" t="inlineStr">
        <is>
          <t>10-Q</t>
        </is>
      </c>
      <c r="G800" t="inlineStr">
        <is>
          <t>2025-11-05</t>
        </is>
      </c>
      <c r="H800" t="inlineStr">
        <is>
          <t>2025-11-05</t>
        </is>
      </c>
      <c r="I800" t="inlineStr">
        <is>
          <t>2025-09-27</t>
        </is>
      </c>
      <c r="J800" t="inlineStr">
        <is>
          <t>USD</t>
        </is>
      </c>
      <c r="K800" t="inlineStr">
        <is>
          <t>財報直接申報值</t>
        </is>
      </c>
    </row>
    <row r="801">
      <c r="A801" t="inlineStr">
        <is>
          <t>應付帳款</t>
        </is>
      </c>
      <c r="B801" t="inlineStr">
        <is>
          <t>Accounts Payable</t>
        </is>
      </c>
      <c r="C801" t="inlineStr">
        <is>
          <t>FY2025 Q4</t>
        </is>
      </c>
      <c r="D801" t="n">
        <v>2929000000</v>
      </c>
      <c r="E801" t="inlineStr">
        <is>
          <t>AccountsPayableCurrent</t>
        </is>
      </c>
      <c r="F801" t="inlineStr">
        <is>
          <t>10-Q</t>
        </is>
      </c>
      <c r="G801" t="inlineStr">
        <is>
          <t>2026-02-04</t>
        </is>
      </c>
      <c r="H801" t="inlineStr">
        <is>
          <t>2026-08-05</t>
        </is>
      </c>
      <c r="I801" t="inlineStr">
        <is>
          <t>2025-12-27</t>
        </is>
      </c>
      <c r="J801" t="inlineStr">
        <is>
          <t>USD</t>
        </is>
      </c>
      <c r="K801" t="inlineStr">
        <is>
          <t>財報直接申報值</t>
        </is>
      </c>
    </row>
    <row r="802">
      <c r="A802" t="inlineStr">
        <is>
          <t>應付帳款</t>
        </is>
      </c>
      <c r="B802" t="inlineStr">
        <is>
          <t>Accounts Payable</t>
        </is>
      </c>
      <c r="C802" t="inlineStr">
        <is>
          <t>FY2026 Q1</t>
        </is>
      </c>
      <c r="D802" t="n">
        <v>2997000000</v>
      </c>
      <c r="E802" t="inlineStr">
        <is>
          <t>AccountsPayableCurrent</t>
        </is>
      </c>
      <c r="F802" t="inlineStr">
        <is>
          <t>10-Q</t>
        </is>
      </c>
      <c r="G802" t="inlineStr">
        <is>
          <t>2026-05-06</t>
        </is>
      </c>
      <c r="H802" t="inlineStr">
        <is>
          <t>2026-05-06</t>
        </is>
      </c>
      <c r="I802" t="inlineStr">
        <is>
          <t>2026-03-28</t>
        </is>
      </c>
      <c r="J802" t="inlineStr">
        <is>
          <t>USD</t>
        </is>
      </c>
      <c r="K802" t="inlineStr">
        <is>
          <t>財報直接申報值</t>
        </is>
      </c>
    </row>
    <row r="803">
      <c r="A803" t="inlineStr">
        <is>
          <t>應付帳款</t>
        </is>
      </c>
      <c r="B803" t="inlineStr">
        <is>
          <t>Accounts Payable</t>
        </is>
      </c>
      <c r="C803" t="inlineStr">
        <is>
          <t>FY2026 Q2</t>
        </is>
      </c>
      <c r="D803" t="n">
        <v>5359000000</v>
      </c>
      <c r="E803" t="inlineStr">
        <is>
          <t>AccountsPayableCurrent</t>
        </is>
      </c>
      <c r="F803" t="inlineStr">
        <is>
          <t>10-Q</t>
        </is>
      </c>
      <c r="G803" t="inlineStr">
        <is>
          <t>2026-08-05</t>
        </is>
      </c>
      <c r="H803" t="inlineStr">
        <is>
          <t>2026-08-05</t>
        </is>
      </c>
      <c r="I803" t="inlineStr">
        <is>
          <t>2026-06-27</t>
        </is>
      </c>
      <c r="J803" t="inlineStr">
        <is>
          <t>USD</t>
        </is>
      </c>
      <c r="K803" t="inlineStr">
        <is>
          <t>財報直接申報值</t>
        </is>
      </c>
    </row>
    <row r="804">
      <c r="A804" t="inlineStr">
        <is>
          <t>短期借款及一年內到期長期負債</t>
        </is>
      </c>
      <c r="B804" t="inlineStr">
        <is>
          <t>Short-Term Debt</t>
        </is>
      </c>
      <c r="C804" t="inlineStr">
        <is>
          <t>FY2021 Q1</t>
        </is>
      </c>
      <c r="D804" t="n">
        <v>0</v>
      </c>
      <c r="E804" t="inlineStr">
        <is>
          <t>無標籤，上限背書視為 0（未解釋非流動負債 2.0% 市值）</t>
        </is>
      </c>
      <c r="I804" t="inlineStr">
        <is>
          <t>2021-03-27</t>
        </is>
      </c>
      <c r="J804" t="inlineStr">
        <is>
          <t>USD</t>
        </is>
      </c>
      <c r="K804" t="inlineStr">
        <is>
          <t>Q4推算＝全年−前三季（或由累計值差分還原）</t>
        </is>
      </c>
    </row>
    <row r="805">
      <c r="A805" t="inlineStr">
        <is>
          <t>短期借款及一年內到期長期負債</t>
        </is>
      </c>
      <c r="B805" t="inlineStr">
        <is>
          <t>Short-Term Debt</t>
        </is>
      </c>
      <c r="C805" t="inlineStr">
        <is>
          <t>FY2021 Q2</t>
        </is>
      </c>
      <c r="D805" t="n">
        <v>0</v>
      </c>
      <c r="E805" t="inlineStr">
        <is>
          <t>無標籤，上限背書視為 0（未解釋非流動負債 2.0% 市值）</t>
        </is>
      </c>
      <c r="I805" t="inlineStr">
        <is>
          <t>2021-06-26</t>
        </is>
      </c>
      <c r="J805" t="inlineStr">
        <is>
          <t>USD</t>
        </is>
      </c>
      <c r="K805" t="inlineStr">
        <is>
          <t>Q4推算＝全年−前三季（或由累計值差分還原）</t>
        </is>
      </c>
    </row>
    <row r="806">
      <c r="A806" t="inlineStr">
        <is>
          <t>短期借款及一年內到期長期負債</t>
        </is>
      </c>
      <c r="B806" t="inlineStr">
        <is>
          <t>Short-Term Debt</t>
        </is>
      </c>
      <c r="C806" t="inlineStr">
        <is>
          <t>FY2021 Q3</t>
        </is>
      </c>
      <c r="D806" t="n">
        <v>312000000</v>
      </c>
      <c r="E806" t="inlineStr">
        <is>
          <t>ShortTermBorrowings</t>
        </is>
      </c>
      <c r="F806" t="inlineStr">
        <is>
          <t>10-Q</t>
        </is>
      </c>
      <c r="G806" t="inlineStr">
        <is>
          <t>2021-10-27</t>
        </is>
      </c>
      <c r="H806" t="inlineStr">
        <is>
          <t>2021-10-27</t>
        </is>
      </c>
      <c r="I806" t="inlineStr">
        <is>
          <t>2021-09-25</t>
        </is>
      </c>
      <c r="J806" t="inlineStr">
        <is>
          <t>USD</t>
        </is>
      </c>
      <c r="K806" t="inlineStr">
        <is>
          <t>財報直接申報值</t>
        </is>
      </c>
    </row>
    <row r="807">
      <c r="A807" t="inlineStr">
        <is>
          <t>短期借款及一年內到期長期負債</t>
        </is>
      </c>
      <c r="B807" t="inlineStr">
        <is>
          <t>Short-Term Debt</t>
        </is>
      </c>
      <c r="C807" t="inlineStr">
        <is>
          <t>FY2021 Q4</t>
        </is>
      </c>
      <c r="D807" t="n">
        <v>312000000</v>
      </c>
      <c r="E807" t="inlineStr">
        <is>
          <t>ShortTermBorrowings</t>
        </is>
      </c>
      <c r="F807" t="inlineStr">
        <is>
          <t>10-K</t>
        </is>
      </c>
      <c r="G807" t="inlineStr">
        <is>
          <t>2022-02-03</t>
        </is>
      </c>
      <c r="H807" t="inlineStr">
        <is>
          <t>2023-02-27</t>
        </is>
      </c>
      <c r="I807" t="inlineStr">
        <is>
          <t>2021-12-25</t>
        </is>
      </c>
      <c r="J807" t="inlineStr">
        <is>
          <t>USD</t>
        </is>
      </c>
      <c r="K807" t="inlineStr">
        <is>
          <t>財報直接申報值</t>
        </is>
      </c>
    </row>
    <row r="808">
      <c r="A808" t="inlineStr">
        <is>
          <t>短期借款及一年內到期長期負債</t>
        </is>
      </c>
      <c r="B808" t="inlineStr">
        <is>
          <t>Short-Term Debt</t>
        </is>
      </c>
      <c r="C808" t="inlineStr">
        <is>
          <t>FY2022 Q1</t>
        </is>
      </c>
      <c r="D808" t="n">
        <v>312000000</v>
      </c>
      <c r="E808" t="inlineStr">
        <is>
          <t>ShortTermBorrowings</t>
        </is>
      </c>
      <c r="F808" t="inlineStr">
        <is>
          <t>10-Q</t>
        </is>
      </c>
      <c r="G808" t="inlineStr">
        <is>
          <t>2022-05-04</t>
        </is>
      </c>
      <c r="H808" t="inlineStr">
        <is>
          <t>2022-05-04</t>
        </is>
      </c>
      <c r="I808" t="inlineStr">
        <is>
          <t>2022-03-26</t>
        </is>
      </c>
      <c r="J808" t="inlineStr">
        <is>
          <t>USD</t>
        </is>
      </c>
      <c r="K808" t="inlineStr">
        <is>
          <t>財報直接申報值</t>
        </is>
      </c>
    </row>
    <row r="809">
      <c r="A809" t="inlineStr">
        <is>
          <t>短期借款及一年內到期長期負債</t>
        </is>
      </c>
      <c r="B809" t="inlineStr">
        <is>
          <t>Short-Term Debt</t>
        </is>
      </c>
      <c r="C809" t="inlineStr">
        <is>
          <t>FY2022 Q2</t>
        </is>
      </c>
      <c r="D809" t="n">
        <v>312000000</v>
      </c>
      <c r="E809" t="inlineStr">
        <is>
          <t>ShortTermBorrowings</t>
        </is>
      </c>
      <c r="F809" t="inlineStr">
        <is>
          <t>10-Q</t>
        </is>
      </c>
      <c r="G809" t="inlineStr">
        <is>
          <t>2022-08-03</t>
        </is>
      </c>
      <c r="H809" t="inlineStr">
        <is>
          <t>2022-08-03</t>
        </is>
      </c>
      <c r="I809" t="inlineStr">
        <is>
          <t>2022-06-25</t>
        </is>
      </c>
      <c r="J809" t="inlineStr">
        <is>
          <t>USD</t>
        </is>
      </c>
      <c r="K809" t="inlineStr">
        <is>
          <t>財報直接申報值</t>
        </is>
      </c>
    </row>
    <row r="810">
      <c r="A810" t="inlineStr">
        <is>
          <t>短期借款及一年內到期長期負債</t>
        </is>
      </c>
      <c r="B810" t="inlineStr">
        <is>
          <t>Short-Term Debt</t>
        </is>
      </c>
      <c r="C810" t="inlineStr">
        <is>
          <t>FY2022 Q3</t>
        </is>
      </c>
      <c r="D810" t="n">
        <v>0</v>
      </c>
      <c r="E810" t="inlineStr">
        <is>
          <t>ShortTermBorrowings</t>
        </is>
      </c>
      <c r="F810" t="inlineStr">
        <is>
          <t>10-Q</t>
        </is>
      </c>
      <c r="G810" t="inlineStr">
        <is>
          <t>2022-11-02</t>
        </is>
      </c>
      <c r="H810" t="inlineStr">
        <is>
          <t>2022-11-02</t>
        </is>
      </c>
      <c r="I810" t="inlineStr">
        <is>
          <t>2022-09-24</t>
        </is>
      </c>
      <c r="J810" t="inlineStr">
        <is>
          <t>USD</t>
        </is>
      </c>
      <c r="K810" t="inlineStr">
        <is>
          <t>財報直接申報值</t>
        </is>
      </c>
    </row>
    <row r="811">
      <c r="A811" t="inlineStr">
        <is>
          <t>短期借款及一年內到期長期負債</t>
        </is>
      </c>
      <c r="B811" t="inlineStr">
        <is>
          <t>Short-Term Debt</t>
        </is>
      </c>
      <c r="C811" t="inlineStr">
        <is>
          <t>FY2022 Q4</t>
        </is>
      </c>
      <c r="D811" t="n">
        <v>0</v>
      </c>
      <c r="E811" t="inlineStr">
        <is>
          <t>LongTermDebtCurrent</t>
        </is>
      </c>
      <c r="F811" t="inlineStr">
        <is>
          <t>10-Q</t>
        </is>
      </c>
      <c r="G811" t="inlineStr">
        <is>
          <t>2023-08-02</t>
        </is>
      </c>
      <c r="H811" t="inlineStr">
        <is>
          <t>2023-11-01</t>
        </is>
      </c>
      <c r="I811" t="inlineStr">
        <is>
          <t>2022-12-31</t>
        </is>
      </c>
      <c r="J811" t="inlineStr">
        <is>
          <t>USD</t>
        </is>
      </c>
      <c r="K811" t="inlineStr">
        <is>
          <t>財報直接申報值</t>
        </is>
      </c>
    </row>
    <row r="812">
      <c r="A812" t="inlineStr">
        <is>
          <t>短期借款及一年內到期長期負債</t>
        </is>
      </c>
      <c r="B812" t="inlineStr">
        <is>
          <t>Short-Term Debt</t>
        </is>
      </c>
      <c r="C812" t="inlineStr">
        <is>
          <t>FY2023 Q1</t>
        </is>
      </c>
      <c r="D812" t="n">
        <v>0</v>
      </c>
      <c r="E812" t="inlineStr">
        <is>
          <t>沿用前期（該季未申報）</t>
        </is>
      </c>
      <c r="I812" t="inlineStr">
        <is>
          <t>2022-12-31</t>
        </is>
      </c>
      <c r="J812" t="inlineStr">
        <is>
          <t>USD</t>
        </is>
      </c>
      <c r="K812" t="inlineStr">
        <is>
          <t>該季未申報，沿用前一期餘額（資產負債表科目）</t>
        </is>
      </c>
    </row>
    <row r="813">
      <c r="A813" t="inlineStr">
        <is>
          <t>短期借款及一年內到期長期負債</t>
        </is>
      </c>
      <c r="B813" t="inlineStr">
        <is>
          <t>Short-Term Debt</t>
        </is>
      </c>
      <c r="C813" t="inlineStr">
        <is>
          <t>FY2023 Q2</t>
        </is>
      </c>
      <c r="D813" t="n">
        <v>750000000</v>
      </c>
      <c r="E813" t="inlineStr">
        <is>
          <t>LongTermDebtCurrent</t>
        </is>
      </c>
      <c r="F813" t="inlineStr">
        <is>
          <t>10-Q</t>
        </is>
      </c>
      <c r="G813" t="inlineStr">
        <is>
          <t>2023-08-02</t>
        </is>
      </c>
      <c r="H813" t="inlineStr">
        <is>
          <t>2023-08-02</t>
        </is>
      </c>
      <c r="I813" t="inlineStr">
        <is>
          <t>2023-07-01</t>
        </is>
      </c>
      <c r="J813" t="inlineStr">
        <is>
          <t>USD</t>
        </is>
      </c>
      <c r="K813" t="inlineStr">
        <is>
          <t>財報直接申報值</t>
        </is>
      </c>
    </row>
    <row r="814">
      <c r="A814" t="inlineStr">
        <is>
          <t>短期借款及一年內到期長期負債</t>
        </is>
      </c>
      <c r="B814" t="inlineStr">
        <is>
          <t>Short-Term Debt</t>
        </is>
      </c>
      <c r="C814" t="inlineStr">
        <is>
          <t>FY2023 Q3</t>
        </is>
      </c>
      <c r="D814" t="n">
        <v>750000000</v>
      </c>
      <c r="E814" t="inlineStr">
        <is>
          <t>LongTermDebtCurrent</t>
        </is>
      </c>
      <c r="F814" t="inlineStr">
        <is>
          <t>10-Q</t>
        </is>
      </c>
      <c r="G814" t="inlineStr">
        <is>
          <t>2023-11-01</t>
        </is>
      </c>
      <c r="H814" t="inlineStr">
        <is>
          <t>2023-11-01</t>
        </is>
      </c>
      <c r="I814" t="inlineStr">
        <is>
          <t>2023-09-30</t>
        </is>
      </c>
      <c r="J814" t="inlineStr">
        <is>
          <t>USD</t>
        </is>
      </c>
      <c r="K814" t="inlineStr">
        <is>
          <t>財報直接申報值</t>
        </is>
      </c>
    </row>
    <row r="815">
      <c r="A815" t="inlineStr">
        <is>
          <t>短期借款及一年內到期長期負債</t>
        </is>
      </c>
      <c r="B815" t="inlineStr">
        <is>
          <t>Short-Term Debt</t>
        </is>
      </c>
      <c r="C815" t="inlineStr">
        <is>
          <t>FY2023 Q4</t>
        </is>
      </c>
      <c r="D815" t="n">
        <v>751000000</v>
      </c>
      <c r="E815" t="inlineStr">
        <is>
          <t>LongTermDebtCurrent</t>
        </is>
      </c>
      <c r="F815" t="inlineStr">
        <is>
          <t>10-K</t>
        </is>
      </c>
      <c r="G815" t="inlineStr">
        <is>
          <t>2024-05-01</t>
        </is>
      </c>
      <c r="H815" t="inlineStr">
        <is>
          <t>2025-02-05</t>
        </is>
      </c>
      <c r="I815" t="inlineStr">
        <is>
          <t>2023-12-30</t>
        </is>
      </c>
      <c r="J815" t="inlineStr">
        <is>
          <t>USD</t>
        </is>
      </c>
      <c r="K815" t="inlineStr">
        <is>
          <t>財報直接申報值</t>
        </is>
      </c>
    </row>
    <row r="816">
      <c r="A816" t="inlineStr">
        <is>
          <t>短期借款及一年內到期長期負債</t>
        </is>
      </c>
      <c r="B816" t="inlineStr">
        <is>
          <t>Short-Term Debt</t>
        </is>
      </c>
      <c r="C816" t="inlineStr">
        <is>
          <t>FY2024 Q1</t>
        </is>
      </c>
      <c r="D816" t="n">
        <v>750000000</v>
      </c>
      <c r="E816" t="inlineStr">
        <is>
          <t>LongTermDebtCurrent</t>
        </is>
      </c>
      <c r="F816" t="inlineStr">
        <is>
          <t>10-Q</t>
        </is>
      </c>
      <c r="G816" t="inlineStr">
        <is>
          <t>2024-05-01</t>
        </is>
      </c>
      <c r="H816" t="inlineStr">
        <is>
          <t>2024-05-01</t>
        </is>
      </c>
      <c r="I816" t="inlineStr">
        <is>
          <t>2024-03-30</t>
        </is>
      </c>
      <c r="J816" t="inlineStr">
        <is>
          <t>USD</t>
        </is>
      </c>
      <c r="K816" t="inlineStr">
        <is>
          <t>財報直接申報值</t>
        </is>
      </c>
    </row>
    <row r="817">
      <c r="A817" t="inlineStr">
        <is>
          <t>短期借款及一年內到期長期負債</t>
        </is>
      </c>
      <c r="B817" t="inlineStr">
        <is>
          <t>Short-Term Debt</t>
        </is>
      </c>
      <c r="C817" t="inlineStr">
        <is>
          <t>FY2024 Q2</t>
        </is>
      </c>
      <c r="D817" t="n">
        <v>0</v>
      </c>
      <c r="E817" t="inlineStr">
        <is>
          <t>LongTermDebtCurrent</t>
        </is>
      </c>
      <c r="F817" t="inlineStr">
        <is>
          <t>10-Q</t>
        </is>
      </c>
      <c r="G817" t="inlineStr">
        <is>
          <t>2024-07-31</t>
        </is>
      </c>
      <c r="H817" t="inlineStr">
        <is>
          <t>2024-07-31</t>
        </is>
      </c>
      <c r="I817" t="inlineStr">
        <is>
          <t>2024-06-29</t>
        </is>
      </c>
      <c r="J817" t="inlineStr">
        <is>
          <t>USD</t>
        </is>
      </c>
      <c r="K817" t="inlineStr">
        <is>
          <t>財報直接申報值</t>
        </is>
      </c>
    </row>
    <row r="818">
      <c r="A818" t="inlineStr">
        <is>
          <t>短期借款及一年內到期長期負債</t>
        </is>
      </c>
      <c r="B818" t="inlineStr">
        <is>
          <t>Short-Term Debt</t>
        </is>
      </c>
      <c r="C818" t="inlineStr">
        <is>
          <t>FY2024 Q3</t>
        </is>
      </c>
      <c r="D818" t="n">
        <v>0</v>
      </c>
      <c r="E818" t="inlineStr">
        <is>
          <t>LongTermDebtCurrent</t>
        </is>
      </c>
      <c r="F818" t="inlineStr">
        <is>
          <t>10-Q</t>
        </is>
      </c>
      <c r="G818" t="inlineStr">
        <is>
          <t>2024-10-30</t>
        </is>
      </c>
      <c r="H818" t="inlineStr">
        <is>
          <t>2024-10-30</t>
        </is>
      </c>
      <c r="I818" t="inlineStr">
        <is>
          <t>2024-09-28</t>
        </is>
      </c>
      <c r="J818" t="inlineStr">
        <is>
          <t>USD</t>
        </is>
      </c>
      <c r="K818" t="inlineStr">
        <is>
          <t>財報直接申報值</t>
        </is>
      </c>
    </row>
    <row r="819">
      <c r="A819" t="inlineStr">
        <is>
          <t>短期借款及一年內到期長期負債</t>
        </is>
      </c>
      <c r="B819" t="inlineStr">
        <is>
          <t>Short-Term Debt</t>
        </is>
      </c>
      <c r="C819" t="inlineStr">
        <is>
          <t>FY2024 Q4</t>
        </is>
      </c>
      <c r="D819" t="n">
        <v>0</v>
      </c>
      <c r="E819" t="inlineStr">
        <is>
          <t>LongTermDebtCurrent</t>
        </is>
      </c>
      <c r="F819" t="inlineStr">
        <is>
          <t>10-K</t>
        </is>
      </c>
      <c r="G819" t="inlineStr">
        <is>
          <t>2025-02-05</t>
        </is>
      </c>
      <c r="H819" t="inlineStr">
        <is>
          <t>2026-02-04</t>
        </is>
      </c>
      <c r="I819" t="inlineStr">
        <is>
          <t>2024-12-28</t>
        </is>
      </c>
      <c r="J819" t="inlineStr">
        <is>
          <t>USD</t>
        </is>
      </c>
      <c r="K819" t="inlineStr">
        <is>
          <t>財報直接申報值</t>
        </is>
      </c>
    </row>
    <row r="820">
      <c r="A820" t="inlineStr">
        <is>
          <t>短期借款及一年內到期長期負債</t>
        </is>
      </c>
      <c r="B820" t="inlineStr">
        <is>
          <t>Short-Term Debt</t>
        </is>
      </c>
      <c r="C820" t="inlineStr">
        <is>
          <t>FY2025 Q1</t>
        </is>
      </c>
      <c r="D820" t="n">
        <v>947000000</v>
      </c>
      <c r="E820" t="inlineStr">
        <is>
          <t>ShortTermBorrowings</t>
        </is>
      </c>
      <c r="F820" t="inlineStr">
        <is>
          <t>10-Q</t>
        </is>
      </c>
      <c r="G820" t="inlineStr">
        <is>
          <t>2025-05-07</t>
        </is>
      </c>
      <c r="H820" t="inlineStr">
        <is>
          <t>2025-05-07</t>
        </is>
      </c>
      <c r="I820" t="inlineStr">
        <is>
          <t>2025-03-29</t>
        </is>
      </c>
      <c r="J820" t="inlineStr">
        <is>
          <t>USD</t>
        </is>
      </c>
      <c r="K820" t="inlineStr">
        <is>
          <t>財報直接申報值</t>
        </is>
      </c>
    </row>
    <row r="821">
      <c r="A821" t="inlineStr">
        <is>
          <t>短期借款及一年內到期長期負債</t>
        </is>
      </c>
      <c r="B821" t="inlineStr">
        <is>
          <t>Short-Term Debt</t>
        </is>
      </c>
      <c r="C821" t="inlineStr">
        <is>
          <t>FY2025 Q2</t>
        </is>
      </c>
      <c r="D821" t="n">
        <v>947000000</v>
      </c>
      <c r="E821" t="inlineStr">
        <is>
          <t>沿用前期（該季未申報）</t>
        </is>
      </c>
      <c r="I821" t="inlineStr">
        <is>
          <t>2025-03-29</t>
        </is>
      </c>
      <c r="J821" t="inlineStr">
        <is>
          <t>USD</t>
        </is>
      </c>
      <c r="K821" t="inlineStr">
        <is>
          <t>該季未申報，沿用前一期餘額（資產負債表科目）</t>
        </is>
      </c>
    </row>
    <row r="822">
      <c r="A822" t="inlineStr">
        <is>
          <t>短期借款及一年內到期長期負債</t>
        </is>
      </c>
      <c r="B822" t="inlineStr">
        <is>
          <t>Short-Term Debt</t>
        </is>
      </c>
      <c r="C822" t="inlineStr">
        <is>
          <t>FY2025 Q3</t>
        </is>
      </c>
      <c r="D822" t="n">
        <v>873000000</v>
      </c>
      <c r="E822" t="inlineStr">
        <is>
          <t>LongTermDebtCurrent</t>
        </is>
      </c>
      <c r="F822" t="inlineStr">
        <is>
          <t>10-Q</t>
        </is>
      </c>
      <c r="G822" t="inlineStr">
        <is>
          <t>2025-11-05</t>
        </is>
      </c>
      <c r="H822" t="inlineStr">
        <is>
          <t>2025-11-05</t>
        </is>
      </c>
      <c r="I822" t="inlineStr">
        <is>
          <t>2025-09-27</t>
        </is>
      </c>
      <c r="J822" t="inlineStr">
        <is>
          <t>USD</t>
        </is>
      </c>
      <c r="K822" t="inlineStr">
        <is>
          <t>財報直接申報值</t>
        </is>
      </c>
    </row>
    <row r="823">
      <c r="A823" t="inlineStr">
        <is>
          <t>短期借款及一年內到期長期負債</t>
        </is>
      </c>
      <c r="B823" t="inlineStr">
        <is>
          <t>Short-Term Debt</t>
        </is>
      </c>
      <c r="C823" t="inlineStr">
        <is>
          <t>FY2025 Q4</t>
        </is>
      </c>
      <c r="D823" t="n">
        <v>874000000</v>
      </c>
      <c r="E823" t="inlineStr">
        <is>
          <t>LongTermDebtCurrent</t>
        </is>
      </c>
      <c r="F823" t="inlineStr">
        <is>
          <t>10-Q</t>
        </is>
      </c>
      <c r="G823" t="inlineStr">
        <is>
          <t>2026-02-04</t>
        </is>
      </c>
      <c r="H823" t="inlineStr">
        <is>
          <t>2026-08-05</t>
        </is>
      </c>
      <c r="I823" t="inlineStr">
        <is>
          <t>2025-12-27</t>
        </is>
      </c>
      <c r="J823" t="inlineStr">
        <is>
          <t>USD</t>
        </is>
      </c>
      <c r="K823" t="inlineStr">
        <is>
          <t>財報直接申報值</t>
        </is>
      </c>
    </row>
    <row r="824">
      <c r="A824" t="inlineStr">
        <is>
          <t>短期借款及一年內到期長期負債</t>
        </is>
      </c>
      <c r="B824" t="inlineStr">
        <is>
          <t>Short-Term Debt</t>
        </is>
      </c>
      <c r="C824" t="inlineStr">
        <is>
          <t>FY2026 Q1</t>
        </is>
      </c>
      <c r="D824" t="n">
        <v>874000000</v>
      </c>
      <c r="E824" t="inlineStr">
        <is>
          <t>LongTermDebtCurrent</t>
        </is>
      </c>
      <c r="F824" t="inlineStr">
        <is>
          <t>10-Q</t>
        </is>
      </c>
      <c r="G824" t="inlineStr">
        <is>
          <t>2026-05-06</t>
        </is>
      </c>
      <c r="H824" t="inlineStr">
        <is>
          <t>2026-05-06</t>
        </is>
      </c>
      <c r="I824" t="inlineStr">
        <is>
          <t>2026-03-28</t>
        </is>
      </c>
      <c r="J824" t="inlineStr">
        <is>
          <t>USD</t>
        </is>
      </c>
      <c r="K824" t="inlineStr">
        <is>
          <t>財報直接申報值</t>
        </is>
      </c>
    </row>
    <row r="825">
      <c r="A825" t="inlineStr">
        <is>
          <t>短期借款及一年內到期長期負債</t>
        </is>
      </c>
      <c r="B825" t="inlineStr">
        <is>
          <t>Short-Term Debt</t>
        </is>
      </c>
      <c r="C825" t="inlineStr">
        <is>
          <t>FY2026 Q2</t>
        </is>
      </c>
      <c r="D825" t="n">
        <v>875000000</v>
      </c>
      <c r="E825" t="inlineStr">
        <is>
          <t>LongTermDebtCurrent</t>
        </is>
      </c>
      <c r="F825" t="inlineStr">
        <is>
          <t>10-Q</t>
        </is>
      </c>
      <c r="G825" t="inlineStr">
        <is>
          <t>2026-08-05</t>
        </is>
      </c>
      <c r="H825" t="inlineStr">
        <is>
          <t>2026-08-05</t>
        </is>
      </c>
      <c r="I825" t="inlineStr">
        <is>
          <t>2026-06-27</t>
        </is>
      </c>
      <c r="J825" t="inlineStr">
        <is>
          <t>USD</t>
        </is>
      </c>
      <c r="K825" t="inlineStr">
        <is>
          <t>財報直接申報值</t>
        </is>
      </c>
    </row>
    <row r="826">
      <c r="A826" t="inlineStr">
        <is>
          <t>速動資產</t>
        </is>
      </c>
      <c r="B826" t="inlineStr">
        <is>
          <t>Quick Assets</t>
        </is>
      </c>
      <c r="C826" t="inlineStr">
        <is>
          <t>FY2021 Q1</t>
        </is>
      </c>
      <c r="D826" t="n">
        <v>5301000000</v>
      </c>
      <c r="E826" t="inlineStr">
        <is>
          <t>推算：current_assets - inventory? - prepaid_expense?</t>
        </is>
      </c>
      <c r="I826" t="inlineStr">
        <is>
          <t>2021-03-27</t>
        </is>
      </c>
      <c r="J826" t="inlineStr">
        <is>
          <t>USD</t>
        </is>
      </c>
      <c r="K826" t="inlineStr">
        <is>
          <t>由其他科目計算：current_assets - inventory? - prepaid_expense?</t>
        </is>
      </c>
    </row>
    <row r="827">
      <c r="A827" t="inlineStr">
        <is>
          <t>速動資產</t>
        </is>
      </c>
      <c r="B827" t="inlineStr">
        <is>
          <t>Quick Assets</t>
        </is>
      </c>
      <c r="C827" t="inlineStr">
        <is>
          <t>FY2021 Q2</t>
        </is>
      </c>
      <c r="D827" t="n">
        <v>5819000000</v>
      </c>
      <c r="E827" t="inlineStr">
        <is>
          <t>推算：current_assets - inventory? - prepaid_expense?</t>
        </is>
      </c>
      <c r="I827" t="inlineStr">
        <is>
          <t>2021-06-26</t>
        </is>
      </c>
      <c r="J827" t="inlineStr">
        <is>
          <t>USD</t>
        </is>
      </c>
      <c r="K827" t="inlineStr">
        <is>
          <t>由其他科目計算：current_assets - inventory? - prepaid_expense?</t>
        </is>
      </c>
    </row>
    <row r="828">
      <c r="A828" t="inlineStr">
        <is>
          <t>速動資產</t>
        </is>
      </c>
      <c r="B828" t="inlineStr">
        <is>
          <t>Quick Assets</t>
        </is>
      </c>
      <c r="C828" t="inlineStr">
        <is>
          <t>FY2021 Q3</t>
        </is>
      </c>
      <c r="D828" t="n">
        <v>5837000000</v>
      </c>
      <c r="E828" t="inlineStr">
        <is>
          <t>推算：current_assets - inventory? - prepaid_expense?</t>
        </is>
      </c>
      <c r="I828" t="inlineStr">
        <is>
          <t>2021-09-25</t>
        </is>
      </c>
      <c r="J828" t="inlineStr">
        <is>
          <t>USD</t>
        </is>
      </c>
      <c r="K828" t="inlineStr">
        <is>
          <t>由其他科目計算：current_assets - inventory? - prepaid_expense?</t>
        </is>
      </c>
    </row>
    <row r="829">
      <c r="A829" t="inlineStr">
        <is>
          <t>速動資產</t>
        </is>
      </c>
      <c r="B829" t="inlineStr">
        <is>
          <t>Quick Assets</t>
        </is>
      </c>
      <c r="C829" t="inlineStr">
        <is>
          <t>FY2021 Q4</t>
        </is>
      </c>
      <c r="D829" t="n">
        <v>6316000000</v>
      </c>
      <c r="E829" t="inlineStr">
        <is>
          <t>推算：current_assets - inventory? - prepaid_expense?</t>
        </is>
      </c>
      <c r="I829" t="inlineStr">
        <is>
          <t>2021-12-25</t>
        </is>
      </c>
      <c r="J829" t="inlineStr">
        <is>
          <t>USD</t>
        </is>
      </c>
      <c r="K829" t="inlineStr">
        <is>
          <t>由其他科目計算：current_assets - inventory? - prepaid_expense?</t>
        </is>
      </c>
    </row>
    <row r="830">
      <c r="A830" t="inlineStr">
        <is>
          <t>速動資產</t>
        </is>
      </c>
      <c r="B830" t="inlineStr">
        <is>
          <t>Quick Assets</t>
        </is>
      </c>
      <c r="C830" t="inlineStr">
        <is>
          <t>FY2022 Q1</t>
        </is>
      </c>
      <c r="D830" t="n">
        <v>10213000000</v>
      </c>
      <c r="E830" t="inlineStr">
        <is>
          <t>推算：current_assets - inventory? - prepaid_expense?</t>
        </is>
      </c>
      <c r="I830" t="inlineStr">
        <is>
          <t>2022-03-26</t>
        </is>
      </c>
      <c r="J830" t="inlineStr">
        <is>
          <t>USD</t>
        </is>
      </c>
      <c r="K830" t="inlineStr">
        <is>
          <t>由其他科目計算：current_assets - inventory? - prepaid_expense?</t>
        </is>
      </c>
    </row>
    <row r="831">
      <c r="A831" t="inlineStr">
        <is>
          <t>速動資產</t>
        </is>
      </c>
      <c r="B831" t="inlineStr">
        <is>
          <t>Quick Assets</t>
        </is>
      </c>
      <c r="C831" t="inlineStr">
        <is>
          <t>FY2022 Q2</t>
        </is>
      </c>
      <c r="D831" t="n">
        <v>10045000000</v>
      </c>
      <c r="E831" t="inlineStr">
        <is>
          <t>推算：current_assets - inventory? - prepaid_expense?</t>
        </is>
      </c>
      <c r="I831" t="inlineStr">
        <is>
          <t>2022-06-25</t>
        </is>
      </c>
      <c r="J831" t="inlineStr">
        <is>
          <t>USD</t>
        </is>
      </c>
      <c r="K831" t="inlineStr">
        <is>
          <t>由其他科目計算：current_assets - inventory? - prepaid_expense?</t>
        </is>
      </c>
    </row>
    <row r="832">
      <c r="A832" t="inlineStr">
        <is>
          <t>速動資產</t>
        </is>
      </c>
      <c r="B832" t="inlineStr">
        <is>
          <t>Quick Assets</t>
        </is>
      </c>
      <c r="C832" t="inlineStr">
        <is>
          <t>FY2022 Q3</t>
        </is>
      </c>
      <c r="D832" t="n">
        <v>9931000000</v>
      </c>
      <c r="E832" t="inlineStr">
        <is>
          <t>推算：current_assets - inventory? - prepaid_expense?</t>
        </is>
      </c>
      <c r="I832" t="inlineStr">
        <is>
          <t>2022-09-24</t>
        </is>
      </c>
      <c r="J832" t="inlineStr">
        <is>
          <t>USD</t>
        </is>
      </c>
      <c r="K832" t="inlineStr">
        <is>
          <t>由其他科目計算：current_assets - inventory? - prepaid_expense?</t>
        </is>
      </c>
    </row>
    <row r="833">
      <c r="A833" t="inlineStr">
        <is>
          <t>速動資產</t>
        </is>
      </c>
      <c r="B833" t="inlineStr">
        <is>
          <t>Quick Assets</t>
        </is>
      </c>
      <c r="C833" t="inlineStr">
        <is>
          <t>FY2022 Q4</t>
        </is>
      </c>
      <c r="D833" t="n">
        <v>9983000000</v>
      </c>
      <c r="E833" t="inlineStr">
        <is>
          <t>推算：current_assets - inventory? - prepaid_expense?</t>
        </is>
      </c>
      <c r="I833" t="inlineStr">
        <is>
          <t>2022-12-31</t>
        </is>
      </c>
      <c r="J833" t="inlineStr">
        <is>
          <t>USD</t>
        </is>
      </c>
      <c r="K833" t="inlineStr">
        <is>
          <t>由其他科目計算：current_assets - inventory? - prepaid_expense?</t>
        </is>
      </c>
    </row>
    <row r="834">
      <c r="A834" t="inlineStr">
        <is>
          <t>速動資產</t>
        </is>
      </c>
      <c r="B834" t="inlineStr">
        <is>
          <t>Quick Assets</t>
        </is>
      </c>
      <c r="C834" t="inlineStr">
        <is>
          <t>FY2023 Q1</t>
        </is>
      </c>
      <c r="D834" t="n">
        <v>9981000000</v>
      </c>
      <c r="E834" t="inlineStr">
        <is>
          <t>推算：current_assets - inventory? - prepaid_expense?</t>
        </is>
      </c>
      <c r="I834" t="inlineStr">
        <is>
          <t>2023-04-01</t>
        </is>
      </c>
      <c r="J834" t="inlineStr">
        <is>
          <t>USD</t>
        </is>
      </c>
      <c r="K834" t="inlineStr">
        <is>
          <t>由其他科目計算：current_assets - inventory? - prepaid_expense?</t>
        </is>
      </c>
    </row>
    <row r="835">
      <c r="A835" t="inlineStr">
        <is>
          <t>速動資產</t>
        </is>
      </c>
      <c r="B835" t="inlineStr">
        <is>
          <t>Quick Assets</t>
        </is>
      </c>
      <c r="C835" t="inlineStr">
        <is>
          <t>FY2023 Q2</t>
        </is>
      </c>
      <c r="D835" t="n">
        <v>10599000000</v>
      </c>
      <c r="E835" t="inlineStr">
        <is>
          <t>推算：current_assets - inventory? - prepaid_expense?</t>
        </is>
      </c>
      <c r="I835" t="inlineStr">
        <is>
          <t>2023-07-01</t>
        </is>
      </c>
      <c r="J835" t="inlineStr">
        <is>
          <t>USD</t>
        </is>
      </c>
      <c r="K835" t="inlineStr">
        <is>
          <t>由其他科目計算：current_assets - inventory? - prepaid_expense?</t>
        </is>
      </c>
    </row>
    <row r="836">
      <c r="A836" t="inlineStr">
        <is>
          <t>速動資產</t>
        </is>
      </c>
      <c r="B836" t="inlineStr">
        <is>
          <t>Quick Assets</t>
        </is>
      </c>
      <c r="C836" t="inlineStr">
        <is>
          <t>FY2023 Q3</t>
        </is>
      </c>
      <c r="D836" t="n">
        <v>10840000000</v>
      </c>
      <c r="E836" t="inlineStr">
        <is>
          <t>推算：current_assets - inventory? - prepaid_expense?</t>
        </is>
      </c>
      <c r="I836" t="inlineStr">
        <is>
          <t>2023-09-30</t>
        </is>
      </c>
      <c r="J836" t="inlineStr">
        <is>
          <t>USD</t>
        </is>
      </c>
      <c r="K836" t="inlineStr">
        <is>
          <t>由其他科目計算：current_assets - inventory? - prepaid_expense?</t>
        </is>
      </c>
    </row>
    <row r="837">
      <c r="A837" t="inlineStr">
        <is>
          <t>速動資產</t>
        </is>
      </c>
      <c r="B837" t="inlineStr">
        <is>
          <t>Quick Assets</t>
        </is>
      </c>
      <c r="C837" t="inlineStr">
        <is>
          <t>FY2023 Q4</t>
        </is>
      </c>
      <c r="D837" t="n">
        <v>10105000000</v>
      </c>
      <c r="E837" t="inlineStr">
        <is>
          <t>推算：current_assets - inventory? - prepaid_expense?</t>
        </is>
      </c>
      <c r="I837" t="inlineStr">
        <is>
          <t>2023-12-30</t>
        </is>
      </c>
      <c r="J837" t="inlineStr">
        <is>
          <t>USD</t>
        </is>
      </c>
      <c r="K837" t="inlineStr">
        <is>
          <t>由其他科目計算：current_assets - inventory? - prepaid_expense?</t>
        </is>
      </c>
    </row>
    <row r="838">
      <c r="A838" t="inlineStr">
        <is>
          <t>速動資產</t>
        </is>
      </c>
      <c r="B838" t="inlineStr">
        <is>
          <t>Quick Assets</t>
        </is>
      </c>
      <c r="C838" t="inlineStr">
        <is>
          <t>FY2024 Q1</t>
        </is>
      </c>
      <c r="D838" t="n">
        <v>11104000000</v>
      </c>
      <c r="E838" t="inlineStr">
        <is>
          <t>推算：current_assets - inventory? - prepaid_expense?</t>
        </is>
      </c>
      <c r="I838" t="inlineStr">
        <is>
          <t>2024-03-30</t>
        </is>
      </c>
      <c r="J838" t="inlineStr">
        <is>
          <t>USD</t>
        </is>
      </c>
      <c r="K838" t="inlineStr">
        <is>
          <t>由其他科目計算：current_assets - inventory? - prepaid_expense?</t>
        </is>
      </c>
    </row>
    <row r="839">
      <c r="A839" t="inlineStr">
        <is>
          <t>速動資產</t>
        </is>
      </c>
      <c r="B839" t="inlineStr">
        <is>
          <t>Quick Assets</t>
        </is>
      </c>
      <c r="C839" t="inlineStr">
        <is>
          <t>FY2024 Q2</t>
        </is>
      </c>
      <c r="D839" t="n">
        <v>11113000000</v>
      </c>
      <c r="E839" t="inlineStr">
        <is>
          <t>推算：current_assets - inventory? - prepaid_expense?</t>
        </is>
      </c>
      <c r="I839" t="inlineStr">
        <is>
          <t>2024-06-29</t>
        </is>
      </c>
      <c r="J839" t="inlineStr">
        <is>
          <t>USD</t>
        </is>
      </c>
      <c r="K839" t="inlineStr">
        <is>
          <t>由其他科目計算：current_assets - inventory? - prepaid_expense?</t>
        </is>
      </c>
    </row>
    <row r="840">
      <c r="A840" t="inlineStr">
        <is>
          <t>速動資產</t>
        </is>
      </c>
      <c r="B840" t="inlineStr">
        <is>
          <t>Quick Assets</t>
        </is>
      </c>
      <c r="C840" t="inlineStr">
        <is>
          <t>FY2024 Q3</t>
        </is>
      </c>
      <c r="D840" t="n">
        <v>11814000000</v>
      </c>
      <c r="E840" t="inlineStr">
        <is>
          <t>推算：current_assets - inventory? - prepaid_expense?</t>
        </is>
      </c>
      <c r="I840" t="inlineStr">
        <is>
          <t>2024-09-28</t>
        </is>
      </c>
      <c r="J840" t="inlineStr">
        <is>
          <t>USD</t>
        </is>
      </c>
      <c r="K840" t="inlineStr">
        <is>
          <t>由其他科目計算：current_assets - inventory? - prepaid_expense?</t>
        </is>
      </c>
    </row>
    <row r="841">
      <c r="A841" t="inlineStr">
        <is>
          <t>速動資產</t>
        </is>
      </c>
      <c r="B841" t="inlineStr">
        <is>
          <t>Quick Assets</t>
        </is>
      </c>
      <c r="C841" t="inlineStr">
        <is>
          <t>FY2024 Q4</t>
        </is>
      </c>
      <c r="D841" t="n">
        <v>11324000000</v>
      </c>
      <c r="E841" t="inlineStr">
        <is>
          <t>推算：current_assets - inventory? - prepaid_expense?</t>
        </is>
      </c>
      <c r="I841" t="inlineStr">
        <is>
          <t>2024-12-28</t>
        </is>
      </c>
      <c r="J841" t="inlineStr">
        <is>
          <t>USD</t>
        </is>
      </c>
      <c r="K841" t="inlineStr">
        <is>
          <t>由其他科目計算：current_assets - inventory? - prepaid_expense?</t>
        </is>
      </c>
    </row>
    <row r="842">
      <c r="A842" t="inlineStr">
        <is>
          <t>速動資產</t>
        </is>
      </c>
      <c r="B842" t="inlineStr">
        <is>
          <t>Quick Assets</t>
        </is>
      </c>
      <c r="C842" t="inlineStr">
        <is>
          <t>FY2025 Q1</t>
        </is>
      </c>
      <c r="D842" t="n">
        <v>12753000000</v>
      </c>
      <c r="E842" t="inlineStr">
        <is>
          <t>推算：current_assets - inventory? - prepaid_expense?</t>
        </is>
      </c>
      <c r="I842" t="inlineStr">
        <is>
          <t>2025-03-29</t>
        </is>
      </c>
      <c r="J842" t="inlineStr">
        <is>
          <t>USD</t>
        </is>
      </c>
      <c r="K842" t="inlineStr">
        <is>
          <t>由其他科目計算：current_assets - inventory? - prepaid_expense?</t>
        </is>
      </c>
    </row>
    <row r="843">
      <c r="A843" t="inlineStr">
        <is>
          <t>速動資產</t>
        </is>
      </c>
      <c r="B843" t="inlineStr">
        <is>
          <t>Quick Assets</t>
        </is>
      </c>
      <c r="C843" t="inlineStr">
        <is>
          <t>FY2025 Q2</t>
        </is>
      </c>
      <c r="D843" t="n">
        <v>15308000000</v>
      </c>
      <c r="E843" t="inlineStr">
        <is>
          <t>推算：current_assets - inventory? - prepaid_expense?</t>
        </is>
      </c>
      <c r="I843" t="inlineStr">
        <is>
          <t>2025-06-28</t>
        </is>
      </c>
      <c r="J843" t="inlineStr">
        <is>
          <t>USD</t>
        </is>
      </c>
      <c r="K843" t="inlineStr">
        <is>
          <t>由其他科目計算：current_assets - inventory? - prepaid_expense?</t>
        </is>
      </c>
    </row>
    <row r="844">
      <c r="A844" t="inlineStr">
        <is>
          <t>速動資產</t>
        </is>
      </c>
      <c r="B844" t="inlineStr">
        <is>
          <t>Quick Assets</t>
        </is>
      </c>
      <c r="C844" t="inlineStr">
        <is>
          <t>FY2025 Q3</t>
        </is>
      </c>
      <c r="D844" t="n">
        <v>17434000000</v>
      </c>
      <c r="E844" t="inlineStr">
        <is>
          <t>推算：current_assets - inventory? - prepaid_expense?</t>
        </is>
      </c>
      <c r="I844" t="inlineStr">
        <is>
          <t>2025-09-27</t>
        </is>
      </c>
      <c r="J844" t="inlineStr">
        <is>
          <t>USD</t>
        </is>
      </c>
      <c r="K844" t="inlineStr">
        <is>
          <t>由其他科目計算：current_assets - inventory? - prepaid_expense?</t>
        </is>
      </c>
    </row>
    <row r="845">
      <c r="A845" t="inlineStr">
        <is>
          <t>速動資產</t>
        </is>
      </c>
      <c r="B845" t="inlineStr">
        <is>
          <t>Quick Assets</t>
        </is>
      </c>
      <c r="C845" t="inlineStr">
        <is>
          <t>FY2025 Q4</t>
        </is>
      </c>
      <c r="D845" t="n">
        <v>16867000000</v>
      </c>
      <c r="E845" t="inlineStr">
        <is>
          <t>推算：current_assets - inventory? - prepaid_expense?</t>
        </is>
      </c>
      <c r="I845" t="inlineStr">
        <is>
          <t>2025-12-27</t>
        </is>
      </c>
      <c r="J845" t="inlineStr">
        <is>
          <t>USD</t>
        </is>
      </c>
      <c r="K845" t="inlineStr">
        <is>
          <t>由其他科目計算：current_assets - inventory? - prepaid_expense?</t>
        </is>
      </c>
    </row>
    <row r="846">
      <c r="A846" t="inlineStr">
        <is>
          <t>速動資產</t>
        </is>
      </c>
      <c r="B846" t="inlineStr">
        <is>
          <t>Quick Assets</t>
        </is>
      </c>
      <c r="C846" t="inlineStr">
        <is>
          <t>FY2026 Q1</t>
        </is>
      </c>
      <c r="D846" t="n">
        <v>18382000000</v>
      </c>
      <c r="E846" t="inlineStr">
        <is>
          <t>推算：current_assets - inventory? - prepaid_expense?</t>
        </is>
      </c>
      <c r="I846" t="inlineStr">
        <is>
          <t>2026-03-28</t>
        </is>
      </c>
      <c r="J846" t="inlineStr">
        <is>
          <t>USD</t>
        </is>
      </c>
      <c r="K846" t="inlineStr">
        <is>
          <t>由其他科目計算：current_assets - inventory? - prepaid_expense?</t>
        </is>
      </c>
    </row>
    <row r="847">
      <c r="A847" t="inlineStr">
        <is>
          <t>速動資產</t>
        </is>
      </c>
      <c r="B847" t="inlineStr">
        <is>
          <t>Quick Assets</t>
        </is>
      </c>
      <c r="C847" t="inlineStr">
        <is>
          <t>FY2026 Q2</t>
        </is>
      </c>
      <c r="D847" t="n">
        <v>20392000000</v>
      </c>
      <c r="E847" t="inlineStr">
        <is>
          <t>推算：current_assets - inventory? - prepaid_expense?</t>
        </is>
      </c>
      <c r="I847" t="inlineStr">
        <is>
          <t>2026-06-27</t>
        </is>
      </c>
      <c r="J847" t="inlineStr">
        <is>
          <t>USD</t>
        </is>
      </c>
      <c r="K847" t="inlineStr">
        <is>
          <t>由其他科目計算：current_assets - inventory? - prepaid_expense?</t>
        </is>
      </c>
    </row>
    <row r="848">
      <c r="A848" t="inlineStr">
        <is>
          <t>流動負債合計</t>
        </is>
      </c>
      <c r="B848" t="inlineStr">
        <is>
          <t>Total Current Liabilities</t>
        </is>
      </c>
      <c r="C848" t="inlineStr">
        <is>
          <t>FY2021 Q1</t>
        </is>
      </c>
      <c r="D848" t="n">
        <v>2864000000</v>
      </c>
      <c r="E848" t="inlineStr">
        <is>
          <t>LiabilitiesCurrent</t>
        </is>
      </c>
      <c r="F848" t="inlineStr">
        <is>
          <t>10-Q</t>
        </is>
      </c>
      <c r="G848" t="inlineStr">
        <is>
          <t>2021-04-28</t>
        </is>
      </c>
      <c r="H848" t="inlineStr">
        <is>
          <t>2021-04-28</t>
        </is>
      </c>
      <c r="I848" t="inlineStr">
        <is>
          <t>2021-03-27</t>
        </is>
      </c>
      <c r="J848" t="inlineStr">
        <is>
          <t>USD</t>
        </is>
      </c>
      <c r="K848" t="inlineStr">
        <is>
          <t>財報直接申報值</t>
        </is>
      </c>
    </row>
    <row r="849">
      <c r="A849" t="inlineStr">
        <is>
          <t>流動負債合計</t>
        </is>
      </c>
      <c r="B849" t="inlineStr">
        <is>
          <t>Total Current Liabilities</t>
        </is>
      </c>
      <c r="C849" t="inlineStr">
        <is>
          <t>FY2021 Q2</t>
        </is>
      </c>
      <c r="D849" t="n">
        <v>2892000000</v>
      </c>
      <c r="E849" t="inlineStr">
        <is>
          <t>LiabilitiesCurrent</t>
        </is>
      </c>
      <c r="F849" t="inlineStr">
        <is>
          <t>10-Q</t>
        </is>
      </c>
      <c r="G849" t="inlineStr">
        <is>
          <t>2021-07-28</t>
        </is>
      </c>
      <c r="H849" t="inlineStr">
        <is>
          <t>2021-07-28</t>
        </is>
      </c>
      <c r="I849" t="inlineStr">
        <is>
          <t>2021-06-26</t>
        </is>
      </c>
      <c r="J849" t="inlineStr">
        <is>
          <t>USD</t>
        </is>
      </c>
      <c r="K849" t="inlineStr">
        <is>
          <t>財報直接申報值</t>
        </is>
      </c>
    </row>
    <row r="850">
      <c r="A850" t="inlineStr">
        <is>
          <t>流動負債合計</t>
        </is>
      </c>
      <c r="B850" t="inlineStr">
        <is>
          <t>Total Current Liabilities</t>
        </is>
      </c>
      <c r="C850" t="inlineStr">
        <is>
          <t>FY2021 Q3</t>
        </is>
      </c>
      <c r="D850" t="n">
        <v>3564000000</v>
      </c>
      <c r="E850" t="inlineStr">
        <is>
          <t>LiabilitiesCurrent</t>
        </is>
      </c>
      <c r="F850" t="inlineStr">
        <is>
          <t>10-Q</t>
        </is>
      </c>
      <c r="G850" t="inlineStr">
        <is>
          <t>2021-10-27</t>
        </is>
      </c>
      <c r="H850" t="inlineStr">
        <is>
          <t>2021-10-27</t>
        </is>
      </c>
      <c r="I850" t="inlineStr">
        <is>
          <t>2021-09-25</t>
        </is>
      </c>
      <c r="J850" t="inlineStr">
        <is>
          <t>USD</t>
        </is>
      </c>
      <c r="K850" t="inlineStr">
        <is>
          <t>財報直接申報值</t>
        </is>
      </c>
    </row>
    <row r="851">
      <c r="A851" t="inlineStr">
        <is>
          <t>流動負債合計</t>
        </is>
      </c>
      <c r="B851" t="inlineStr">
        <is>
          <t>Total Current Liabilities</t>
        </is>
      </c>
      <c r="C851" t="inlineStr">
        <is>
          <t>FY2021 Q4</t>
        </is>
      </c>
      <c r="D851" t="n">
        <v>4240000000</v>
      </c>
      <c r="E851" t="inlineStr">
        <is>
          <t>LiabilitiesCurrent</t>
        </is>
      </c>
      <c r="F851" t="inlineStr">
        <is>
          <t>10-K</t>
        </is>
      </c>
      <c r="G851" t="inlineStr">
        <is>
          <t>2022-02-03</t>
        </is>
      </c>
      <c r="H851" t="inlineStr">
        <is>
          <t>2023-02-27</t>
        </is>
      </c>
      <c r="I851" t="inlineStr">
        <is>
          <t>2021-12-25</t>
        </is>
      </c>
      <c r="J851" t="inlineStr">
        <is>
          <t>USD</t>
        </is>
      </c>
      <c r="K851" t="inlineStr">
        <is>
          <t>財報直接申報值</t>
        </is>
      </c>
    </row>
    <row r="852">
      <c r="A852" t="inlineStr">
        <is>
          <t>流動負債合計</t>
        </is>
      </c>
      <c r="B852" t="inlineStr">
        <is>
          <t>Total Current Liabilities</t>
        </is>
      </c>
      <c r="C852" t="inlineStr">
        <is>
          <t>FY2022 Q1</t>
        </is>
      </c>
      <c r="D852" t="n">
        <v>5581000000</v>
      </c>
      <c r="E852" t="inlineStr">
        <is>
          <t>LiabilitiesCurrent</t>
        </is>
      </c>
      <c r="F852" t="inlineStr">
        <is>
          <t>10-Q</t>
        </is>
      </c>
      <c r="G852" t="inlineStr">
        <is>
          <t>2022-05-04</t>
        </is>
      </c>
      <c r="H852" t="inlineStr">
        <is>
          <t>2022-05-04</t>
        </is>
      </c>
      <c r="I852" t="inlineStr">
        <is>
          <t>2022-03-26</t>
        </is>
      </c>
      <c r="J852" t="inlineStr">
        <is>
          <t>USD</t>
        </is>
      </c>
      <c r="K852" t="inlineStr">
        <is>
          <t>財報直接申報值</t>
        </is>
      </c>
    </row>
    <row r="853">
      <c r="A853" t="inlineStr">
        <is>
          <t>流動負債合計</t>
        </is>
      </c>
      <c r="B853" t="inlineStr">
        <is>
          <t>Total Current Liabilities</t>
        </is>
      </c>
      <c r="C853" t="inlineStr">
        <is>
          <t>FY2022 Q2</t>
        </is>
      </c>
      <c r="D853" t="n">
        <v>5523000000</v>
      </c>
      <c r="E853" t="inlineStr">
        <is>
          <t>LiabilitiesCurrent</t>
        </is>
      </c>
      <c r="F853" t="inlineStr">
        <is>
          <t>10-Q</t>
        </is>
      </c>
      <c r="G853" t="inlineStr">
        <is>
          <t>2022-08-03</t>
        </is>
      </c>
      <c r="H853" t="inlineStr">
        <is>
          <t>2022-08-03</t>
        </is>
      </c>
      <c r="I853" t="inlineStr">
        <is>
          <t>2022-06-25</t>
        </is>
      </c>
      <c r="J853" t="inlineStr">
        <is>
          <t>USD</t>
        </is>
      </c>
      <c r="K853" t="inlineStr">
        <is>
          <t>財報直接申報值</t>
        </is>
      </c>
    </row>
    <row r="854">
      <c r="A854" t="inlineStr">
        <is>
          <t>流動負債合計</t>
        </is>
      </c>
      <c r="B854" t="inlineStr">
        <is>
          <t>Total Current Liabilities</t>
        </is>
      </c>
      <c r="C854" t="inlineStr">
        <is>
          <t>FY2022 Q3</t>
        </is>
      </c>
      <c r="D854" t="n">
        <v>6691000000</v>
      </c>
      <c r="E854" t="inlineStr">
        <is>
          <t>LiabilitiesCurrent</t>
        </is>
      </c>
      <c r="F854" t="inlineStr">
        <is>
          <t>10-Q</t>
        </is>
      </c>
      <c r="G854" t="inlineStr">
        <is>
          <t>2022-11-02</t>
        </is>
      </c>
      <c r="H854" t="inlineStr">
        <is>
          <t>2022-11-02</t>
        </is>
      </c>
      <c r="I854" t="inlineStr">
        <is>
          <t>2022-09-24</t>
        </is>
      </c>
      <c r="J854" t="inlineStr">
        <is>
          <t>USD</t>
        </is>
      </c>
      <c r="K854" t="inlineStr">
        <is>
          <t>財報直接申報值</t>
        </is>
      </c>
    </row>
    <row r="855">
      <c r="A855" t="inlineStr">
        <is>
          <t>流動負債合計</t>
        </is>
      </c>
      <c r="B855" t="inlineStr">
        <is>
          <t>Total Current Liabilities</t>
        </is>
      </c>
      <c r="C855" t="inlineStr">
        <is>
          <t>FY2022 Q4</t>
        </is>
      </c>
      <c r="D855" t="n">
        <v>6369000000</v>
      </c>
      <c r="E855" t="inlineStr">
        <is>
          <t>LiabilitiesCurrent</t>
        </is>
      </c>
      <c r="F855" t="inlineStr">
        <is>
          <t>10-K</t>
        </is>
      </c>
      <c r="G855" t="inlineStr">
        <is>
          <t>2023-02-27</t>
        </is>
      </c>
      <c r="H855" t="inlineStr">
        <is>
          <t>2024-01-31</t>
        </is>
      </c>
      <c r="I855" t="inlineStr">
        <is>
          <t>2022-12-31</t>
        </is>
      </c>
      <c r="J855" t="inlineStr">
        <is>
          <t>USD</t>
        </is>
      </c>
      <c r="K855" t="inlineStr">
        <is>
          <t>財報直接申報值</t>
        </is>
      </c>
    </row>
    <row r="856">
      <c r="A856" t="inlineStr">
        <is>
          <t>流動負債合計</t>
        </is>
      </c>
      <c r="B856" t="inlineStr">
        <is>
          <t>Total Current Liabilities</t>
        </is>
      </c>
      <c r="C856" t="inlineStr">
        <is>
          <t>FY2023 Q1</t>
        </is>
      </c>
      <c r="D856" t="n">
        <v>6577000000</v>
      </c>
      <c r="E856" t="inlineStr">
        <is>
          <t>LiabilitiesCurrent</t>
        </is>
      </c>
      <c r="F856" t="inlineStr">
        <is>
          <t>10-Q</t>
        </is>
      </c>
      <c r="G856" t="inlineStr">
        <is>
          <t>2023-05-03</t>
        </is>
      </c>
      <c r="H856" t="inlineStr">
        <is>
          <t>2023-05-03</t>
        </is>
      </c>
      <c r="I856" t="inlineStr">
        <is>
          <t>2023-04-01</t>
        </is>
      </c>
      <c r="J856" t="inlineStr">
        <is>
          <t>USD</t>
        </is>
      </c>
      <c r="K856" t="inlineStr">
        <is>
          <t>財報直接申報值</t>
        </is>
      </c>
    </row>
    <row r="857">
      <c r="A857" t="inlineStr">
        <is>
          <t>流動負債合計</t>
        </is>
      </c>
      <c r="B857" t="inlineStr">
        <is>
          <t>Total Current Liabilities</t>
        </is>
      </c>
      <c r="C857" t="inlineStr">
        <is>
          <t>FY2023 Q2</t>
        </is>
      </c>
      <c r="D857" t="n">
        <v>7572000000</v>
      </c>
      <c r="E857" t="inlineStr">
        <is>
          <t>LiabilitiesCurrent</t>
        </is>
      </c>
      <c r="F857" t="inlineStr">
        <is>
          <t>10-Q</t>
        </is>
      </c>
      <c r="G857" t="inlineStr">
        <is>
          <t>2023-08-02</t>
        </is>
      </c>
      <c r="H857" t="inlineStr">
        <is>
          <t>2023-08-02</t>
        </is>
      </c>
      <c r="I857" t="inlineStr">
        <is>
          <t>2023-07-01</t>
        </is>
      </c>
      <c r="J857" t="inlineStr">
        <is>
          <t>USD</t>
        </is>
      </c>
      <c r="K857" t="inlineStr">
        <is>
          <t>財報直接申報值</t>
        </is>
      </c>
    </row>
    <row r="858">
      <c r="A858" t="inlineStr">
        <is>
          <t>流動負債合計</t>
        </is>
      </c>
      <c r="B858" t="inlineStr">
        <is>
          <t>Total Current Liabilities</t>
        </is>
      </c>
      <c r="C858" t="inlineStr">
        <is>
          <t>FY2023 Q3</t>
        </is>
      </c>
      <c r="D858" t="n">
        <v>7627000000</v>
      </c>
      <c r="E858" t="inlineStr">
        <is>
          <t>LiabilitiesCurrent</t>
        </is>
      </c>
      <c r="F858" t="inlineStr">
        <is>
          <t>10-Q</t>
        </is>
      </c>
      <c r="G858" t="inlineStr">
        <is>
          <t>2023-11-01</t>
        </is>
      </c>
      <c r="H858" t="inlineStr">
        <is>
          <t>2023-11-01</t>
        </is>
      </c>
      <c r="I858" t="inlineStr">
        <is>
          <t>2023-09-30</t>
        </is>
      </c>
      <c r="J858" t="inlineStr">
        <is>
          <t>USD</t>
        </is>
      </c>
      <c r="K858" t="inlineStr">
        <is>
          <t>財報直接申報值</t>
        </is>
      </c>
    </row>
    <row r="859">
      <c r="A859" t="inlineStr">
        <is>
          <t>流動負債合計</t>
        </is>
      </c>
      <c r="B859" t="inlineStr">
        <is>
          <t>Total Current Liabilities</t>
        </is>
      </c>
      <c r="C859" t="inlineStr">
        <is>
          <t>FY2023 Q4</t>
        </is>
      </c>
      <c r="D859" t="n">
        <v>6689000000</v>
      </c>
      <c r="E859" t="inlineStr">
        <is>
          <t>LiabilitiesCurrent</t>
        </is>
      </c>
      <c r="F859" t="inlineStr">
        <is>
          <t>10-K</t>
        </is>
      </c>
      <c r="G859" t="inlineStr">
        <is>
          <t>2024-01-31</t>
        </is>
      </c>
      <c r="H859" t="inlineStr">
        <is>
          <t>2025-02-05</t>
        </is>
      </c>
      <c r="I859" t="inlineStr">
        <is>
          <t>2023-12-30</t>
        </is>
      </c>
      <c r="J859" t="inlineStr">
        <is>
          <t>USD</t>
        </is>
      </c>
      <c r="K859" t="inlineStr">
        <is>
          <t>財報直接申報值</t>
        </is>
      </c>
    </row>
    <row r="860">
      <c r="A860" t="inlineStr">
        <is>
          <t>流動負債合計</t>
        </is>
      </c>
      <c r="B860" t="inlineStr">
        <is>
          <t>Total Current Liabilities</t>
        </is>
      </c>
      <c r="C860" t="inlineStr">
        <is>
          <t>FY2024 Q1</t>
        </is>
      </c>
      <c r="D860" t="n">
        <v>6474000000</v>
      </c>
      <c r="E860" t="inlineStr">
        <is>
          <t>LiabilitiesCurrent</t>
        </is>
      </c>
      <c r="F860" t="inlineStr">
        <is>
          <t>10-Q</t>
        </is>
      </c>
      <c r="G860" t="inlineStr">
        <is>
          <t>2024-05-01</t>
        </is>
      </c>
      <c r="H860" t="inlineStr">
        <is>
          <t>2024-05-01</t>
        </is>
      </c>
      <c r="I860" t="inlineStr">
        <is>
          <t>2024-03-30</t>
        </is>
      </c>
      <c r="J860" t="inlineStr">
        <is>
          <t>USD</t>
        </is>
      </c>
      <c r="K860" t="inlineStr">
        <is>
          <t>財報直接申報值</t>
        </is>
      </c>
    </row>
    <row r="861">
      <c r="A861" t="inlineStr">
        <is>
          <t>流動負債合計</t>
        </is>
      </c>
      <c r="B861" t="inlineStr">
        <is>
          <t>Total Current Liabilities</t>
        </is>
      </c>
      <c r="C861" t="inlineStr">
        <is>
          <t>FY2024 Q2</t>
        </is>
      </c>
      <c r="D861" t="n">
        <v>6195000000</v>
      </c>
      <c r="E861" t="inlineStr">
        <is>
          <t>LiabilitiesCurrent</t>
        </is>
      </c>
      <c r="F861" t="inlineStr">
        <is>
          <t>10-Q</t>
        </is>
      </c>
      <c r="G861" t="inlineStr">
        <is>
          <t>2024-07-31</t>
        </is>
      </c>
      <c r="H861" t="inlineStr">
        <is>
          <t>2024-07-31</t>
        </is>
      </c>
      <c r="I861" t="inlineStr">
        <is>
          <t>2024-06-29</t>
        </is>
      </c>
      <c r="J861" t="inlineStr">
        <is>
          <t>USD</t>
        </is>
      </c>
      <c r="K861" t="inlineStr">
        <is>
          <t>財報直接申報值</t>
        </is>
      </c>
    </row>
    <row r="862">
      <c r="A862" t="inlineStr">
        <is>
          <t>流動負債合計</t>
        </is>
      </c>
      <c r="B862" t="inlineStr">
        <is>
          <t>Total Current Liabilities</t>
        </is>
      </c>
      <c r="C862" t="inlineStr">
        <is>
          <t>FY2024 Q3</t>
        </is>
      </c>
      <c r="D862" t="n">
        <v>7500000000</v>
      </c>
      <c r="E862" t="inlineStr">
        <is>
          <t>LiabilitiesCurrent</t>
        </is>
      </c>
      <c r="F862" t="inlineStr">
        <is>
          <t>10-Q</t>
        </is>
      </c>
      <c r="G862" t="inlineStr">
        <is>
          <t>2024-10-30</t>
        </is>
      </c>
      <c r="H862" t="inlineStr">
        <is>
          <t>2024-10-30</t>
        </is>
      </c>
      <c r="I862" t="inlineStr">
        <is>
          <t>2024-09-28</t>
        </is>
      </c>
      <c r="J862" t="inlineStr">
        <is>
          <t>USD</t>
        </is>
      </c>
      <c r="K862" t="inlineStr">
        <is>
          <t>財報直接申報值</t>
        </is>
      </c>
    </row>
    <row r="863">
      <c r="A863" t="inlineStr">
        <is>
          <t>流動負債合計</t>
        </is>
      </c>
      <c r="B863" t="inlineStr">
        <is>
          <t>Total Current Liabilities</t>
        </is>
      </c>
      <c r="C863" t="inlineStr">
        <is>
          <t>FY2024 Q4</t>
        </is>
      </c>
      <c r="D863" t="n">
        <v>7281000000</v>
      </c>
      <c r="E863" t="inlineStr">
        <is>
          <t>LiabilitiesCurrent</t>
        </is>
      </c>
      <c r="F863" t="inlineStr">
        <is>
          <t>10-K</t>
        </is>
      </c>
      <c r="G863" t="inlineStr">
        <is>
          <t>2025-02-05</t>
        </is>
      </c>
      <c r="H863" t="inlineStr">
        <is>
          <t>2026-02-04</t>
        </is>
      </c>
      <c r="I863" t="inlineStr">
        <is>
          <t>2024-12-28</t>
        </is>
      </c>
      <c r="J863" t="inlineStr">
        <is>
          <t>USD</t>
        </is>
      </c>
      <c r="K863" t="inlineStr">
        <is>
          <t>財報直接申報值</t>
        </is>
      </c>
    </row>
    <row r="864">
      <c r="A864" t="inlineStr">
        <is>
          <t>流動負債合計</t>
        </is>
      </c>
      <c r="B864" t="inlineStr">
        <is>
          <t>Total Current Liabilities</t>
        </is>
      </c>
      <c r="C864" t="inlineStr">
        <is>
          <t>FY2025 Q1</t>
        </is>
      </c>
      <c r="D864" t="n">
        <v>7703000000</v>
      </c>
      <c r="E864" t="inlineStr">
        <is>
          <t>LiabilitiesCurrent</t>
        </is>
      </c>
      <c r="F864" t="inlineStr">
        <is>
          <t>10-Q</t>
        </is>
      </c>
      <c r="G864" t="inlineStr">
        <is>
          <t>2025-05-07</t>
        </is>
      </c>
      <c r="H864" t="inlineStr">
        <is>
          <t>2025-05-07</t>
        </is>
      </c>
      <c r="I864" t="inlineStr">
        <is>
          <t>2025-03-29</t>
        </is>
      </c>
      <c r="J864" t="inlineStr">
        <is>
          <t>USD</t>
        </is>
      </c>
      <c r="K864" t="inlineStr">
        <is>
          <t>財報直接申報值</t>
        </is>
      </c>
    </row>
    <row r="865">
      <c r="A865" t="inlineStr">
        <is>
          <t>流動負債合計</t>
        </is>
      </c>
      <c r="B865" t="inlineStr">
        <is>
          <t>Total Current Liabilities</t>
        </is>
      </c>
      <c r="C865" t="inlineStr">
        <is>
          <t>FY2025 Q2</t>
        </is>
      </c>
      <c r="D865" t="n">
        <v>9843000000</v>
      </c>
      <c r="E865" t="inlineStr">
        <is>
          <t>LiabilitiesCurrent</t>
        </is>
      </c>
      <c r="F865" t="inlineStr">
        <is>
          <t>10-Q</t>
        </is>
      </c>
      <c r="G865" t="inlineStr">
        <is>
          <t>2025-08-06</t>
        </is>
      </c>
      <c r="H865" t="inlineStr">
        <is>
          <t>2025-08-06</t>
        </is>
      </c>
      <c r="I865" t="inlineStr">
        <is>
          <t>2025-06-28</t>
        </is>
      </c>
      <c r="J865" t="inlineStr">
        <is>
          <t>USD</t>
        </is>
      </c>
      <c r="K865" t="inlineStr">
        <is>
          <t>財報直接申報值</t>
        </is>
      </c>
    </row>
    <row r="866">
      <c r="A866" t="inlineStr">
        <is>
          <t>流動負債合計</t>
        </is>
      </c>
      <c r="B866" t="inlineStr">
        <is>
          <t>Total Current Liabilities</t>
        </is>
      </c>
      <c r="C866" t="inlineStr">
        <is>
          <t>FY2025 Q3</t>
        </is>
      </c>
      <c r="D866" t="n">
        <v>11700000000</v>
      </c>
      <c r="E866" t="inlineStr">
        <is>
          <t>LiabilitiesCurrent</t>
        </is>
      </c>
      <c r="F866" t="inlineStr">
        <is>
          <t>10-Q</t>
        </is>
      </c>
      <c r="G866" t="inlineStr">
        <is>
          <t>2025-11-05</t>
        </is>
      </c>
      <c r="H866" t="inlineStr">
        <is>
          <t>2025-11-05</t>
        </is>
      </c>
      <c r="I866" t="inlineStr">
        <is>
          <t>2025-09-27</t>
        </is>
      </c>
      <c r="J866" t="inlineStr">
        <is>
          <t>USD</t>
        </is>
      </c>
      <c r="K866" t="inlineStr">
        <is>
          <t>財報直接申報值</t>
        </is>
      </c>
    </row>
    <row r="867">
      <c r="A867" t="inlineStr">
        <is>
          <t>流動負債合計</t>
        </is>
      </c>
      <c r="B867" t="inlineStr">
        <is>
          <t>Total Current Liabilities</t>
        </is>
      </c>
      <c r="C867" t="inlineStr">
        <is>
          <t>FY2025 Q4</t>
        </is>
      </c>
      <c r="D867" t="n">
        <v>9455000000</v>
      </c>
      <c r="E867" t="inlineStr">
        <is>
          <t>LiabilitiesCurrent</t>
        </is>
      </c>
      <c r="F867" t="inlineStr">
        <is>
          <t>10-Q</t>
        </is>
      </c>
      <c r="G867" t="inlineStr">
        <is>
          <t>2026-02-04</t>
        </is>
      </c>
      <c r="H867" t="inlineStr">
        <is>
          <t>2026-08-05</t>
        </is>
      </c>
      <c r="I867" t="inlineStr">
        <is>
          <t>2025-12-27</t>
        </is>
      </c>
      <c r="J867" t="inlineStr">
        <is>
          <t>USD</t>
        </is>
      </c>
      <c r="K867" t="inlineStr">
        <is>
          <t>財報直接申報值</t>
        </is>
      </c>
    </row>
    <row r="868">
      <c r="A868" t="inlineStr">
        <is>
          <t>流動負債合計</t>
        </is>
      </c>
      <c r="B868" t="inlineStr">
        <is>
          <t>Total Current Liabilities</t>
        </is>
      </c>
      <c r="C868" t="inlineStr">
        <is>
          <t>FY2026 Q1</t>
        </is>
      </c>
      <c r="D868" t="n">
        <v>10506000000</v>
      </c>
      <c r="E868" t="inlineStr">
        <is>
          <t>LiabilitiesCurrent</t>
        </is>
      </c>
      <c r="F868" t="inlineStr">
        <is>
          <t>10-Q</t>
        </is>
      </c>
      <c r="G868" t="inlineStr">
        <is>
          <t>2026-05-06</t>
        </is>
      </c>
      <c r="H868" t="inlineStr">
        <is>
          <t>2026-05-06</t>
        </is>
      </c>
      <c r="I868" t="inlineStr">
        <is>
          <t>2026-03-28</t>
        </is>
      </c>
      <c r="J868" t="inlineStr">
        <is>
          <t>USD</t>
        </is>
      </c>
      <c r="K868" t="inlineStr">
        <is>
          <t>財報直接申報值</t>
        </is>
      </c>
    </row>
    <row r="869">
      <c r="A869" t="inlineStr">
        <is>
          <t>流動負債合計</t>
        </is>
      </c>
      <c r="B869" t="inlineStr">
        <is>
          <t>Total Current Liabilities</t>
        </is>
      </c>
      <c r="C869" t="inlineStr">
        <is>
          <t>FY2026 Q2</t>
        </is>
      </c>
      <c r="D869" t="n">
        <v>12081000000</v>
      </c>
      <c r="E869" t="inlineStr">
        <is>
          <t>LiabilitiesCurrent</t>
        </is>
      </c>
      <c r="F869" t="inlineStr">
        <is>
          <t>10-Q</t>
        </is>
      </c>
      <c r="G869" t="inlineStr">
        <is>
          <t>2026-08-05</t>
        </is>
      </c>
      <c r="H869" t="inlineStr">
        <is>
          <t>2026-08-05</t>
        </is>
      </c>
      <c r="I869" t="inlineStr">
        <is>
          <t>2026-06-27</t>
        </is>
      </c>
      <c r="J869" t="inlineStr">
        <is>
          <t>USD</t>
        </is>
      </c>
      <c r="K869" t="inlineStr">
        <is>
          <t>財報直接申報值</t>
        </is>
      </c>
    </row>
    <row r="870">
      <c r="A870" t="inlineStr">
        <is>
          <t>長期負債</t>
        </is>
      </c>
      <c r="B870" t="inlineStr">
        <is>
          <t>Long-Term Debt</t>
        </is>
      </c>
      <c r="C870" t="inlineStr">
        <is>
          <t>FY2021 Q1</t>
        </is>
      </c>
      <c r="D870" t="n">
        <v>313000000</v>
      </c>
      <c r="E870" t="inlineStr">
        <is>
          <t>LongTermDebtNoncurrent</t>
        </is>
      </c>
      <c r="F870" t="inlineStr">
        <is>
          <t>10-Q</t>
        </is>
      </c>
      <c r="G870" t="inlineStr">
        <is>
          <t>2021-04-28</t>
        </is>
      </c>
      <c r="H870" t="inlineStr">
        <is>
          <t>2021-04-28</t>
        </is>
      </c>
      <c r="I870" t="inlineStr">
        <is>
          <t>2021-03-27</t>
        </is>
      </c>
      <c r="J870" t="inlineStr">
        <is>
          <t>USD</t>
        </is>
      </c>
      <c r="K870" t="inlineStr">
        <is>
          <t>財報直接申報值</t>
        </is>
      </c>
    </row>
    <row r="871">
      <c r="A871" t="inlineStr">
        <is>
          <t>長期負債</t>
        </is>
      </c>
      <c r="B871" t="inlineStr">
        <is>
          <t>Long-Term Debt</t>
        </is>
      </c>
      <c r="C871" t="inlineStr">
        <is>
          <t>FY2021 Q2</t>
        </is>
      </c>
      <c r="D871" t="n">
        <v>313000000</v>
      </c>
      <c r="E871" t="inlineStr">
        <is>
          <t>LongTermDebtNoncurrent</t>
        </is>
      </c>
      <c r="F871" t="inlineStr">
        <is>
          <t>10-Q</t>
        </is>
      </c>
      <c r="G871" t="inlineStr">
        <is>
          <t>2021-07-28</t>
        </is>
      </c>
      <c r="H871" t="inlineStr">
        <is>
          <t>2021-07-28</t>
        </is>
      </c>
      <c r="I871" t="inlineStr">
        <is>
          <t>2021-06-26</t>
        </is>
      </c>
      <c r="J871" t="inlineStr">
        <is>
          <t>USD</t>
        </is>
      </c>
      <c r="K871" t="inlineStr">
        <is>
          <t>財報直接申報值</t>
        </is>
      </c>
    </row>
    <row r="872">
      <c r="A872" t="inlineStr">
        <is>
          <t>長期負債</t>
        </is>
      </c>
      <c r="B872" t="inlineStr">
        <is>
          <t>Long-Term Debt</t>
        </is>
      </c>
      <c r="C872" t="inlineStr">
        <is>
          <t>FY2021 Q3</t>
        </is>
      </c>
      <c r="D872" t="n">
        <v>1000000</v>
      </c>
      <c r="E872" t="inlineStr">
        <is>
          <t>LongTermDebtNoncurrent</t>
        </is>
      </c>
      <c r="F872" t="inlineStr">
        <is>
          <t>10-Q</t>
        </is>
      </c>
      <c r="G872" t="inlineStr">
        <is>
          <t>2021-10-27</t>
        </is>
      </c>
      <c r="H872" t="inlineStr">
        <is>
          <t>2021-10-27</t>
        </is>
      </c>
      <c r="I872" t="inlineStr">
        <is>
          <t>2021-09-25</t>
        </is>
      </c>
      <c r="J872" t="inlineStr">
        <is>
          <t>USD</t>
        </is>
      </c>
      <c r="K872" t="inlineStr">
        <is>
          <t>財報直接申報值</t>
        </is>
      </c>
    </row>
    <row r="873">
      <c r="A873" t="inlineStr">
        <is>
          <t>長期負債</t>
        </is>
      </c>
      <c r="B873" t="inlineStr">
        <is>
          <t>Long-Term Debt</t>
        </is>
      </c>
      <c r="C873" t="inlineStr">
        <is>
          <t>FY2021 Q4</t>
        </is>
      </c>
      <c r="D873" t="n">
        <v>1000000</v>
      </c>
      <c r="E873" t="inlineStr">
        <is>
          <t>LongTermDebtNoncurrent</t>
        </is>
      </c>
      <c r="F873" t="inlineStr">
        <is>
          <t>10-K</t>
        </is>
      </c>
      <c r="G873" t="inlineStr">
        <is>
          <t>2022-02-03</t>
        </is>
      </c>
      <c r="H873" t="inlineStr">
        <is>
          <t>2023-02-27</t>
        </is>
      </c>
      <c r="I873" t="inlineStr">
        <is>
          <t>2021-12-25</t>
        </is>
      </c>
      <c r="J873" t="inlineStr">
        <is>
          <t>USD</t>
        </is>
      </c>
      <c r="K873" t="inlineStr">
        <is>
          <t>財報直接申報值</t>
        </is>
      </c>
    </row>
    <row r="874">
      <c r="A874" t="inlineStr">
        <is>
          <t>長期負債</t>
        </is>
      </c>
      <c r="B874" t="inlineStr">
        <is>
          <t>Long-Term Debt</t>
        </is>
      </c>
      <c r="C874" t="inlineStr">
        <is>
          <t>FY2022 Q1</t>
        </is>
      </c>
      <c r="D874" t="n">
        <v>1475000000</v>
      </c>
      <c r="E874" t="inlineStr">
        <is>
          <t>LongTermDebtNoncurrent</t>
        </is>
      </c>
      <c r="F874" t="inlineStr">
        <is>
          <t>10-Q</t>
        </is>
      </c>
      <c r="G874" t="inlineStr">
        <is>
          <t>2022-05-04</t>
        </is>
      </c>
      <c r="H874" t="inlineStr">
        <is>
          <t>2022-05-04</t>
        </is>
      </c>
      <c r="I874" t="inlineStr">
        <is>
          <t>2022-03-26</t>
        </is>
      </c>
      <c r="J874" t="inlineStr">
        <is>
          <t>USD</t>
        </is>
      </c>
      <c r="K874" t="inlineStr">
        <is>
          <t>財報直接申報值</t>
        </is>
      </c>
    </row>
    <row r="875">
      <c r="A875" t="inlineStr">
        <is>
          <t>長期負債</t>
        </is>
      </c>
      <c r="B875" t="inlineStr">
        <is>
          <t>Long-Term Debt</t>
        </is>
      </c>
      <c r="C875" t="inlineStr">
        <is>
          <t>FY2022 Q2</t>
        </is>
      </c>
      <c r="D875" t="n">
        <v>2465000000</v>
      </c>
      <c r="E875" t="inlineStr">
        <is>
          <t>LongTermDebtNoncurrent</t>
        </is>
      </c>
      <c r="F875" t="inlineStr">
        <is>
          <t>10-Q</t>
        </is>
      </c>
      <c r="G875" t="inlineStr">
        <is>
          <t>2022-08-03</t>
        </is>
      </c>
      <c r="H875" t="inlineStr">
        <is>
          <t>2022-08-03</t>
        </is>
      </c>
      <c r="I875" t="inlineStr">
        <is>
          <t>2022-06-25</t>
        </is>
      </c>
      <c r="J875" t="inlineStr">
        <is>
          <t>USD</t>
        </is>
      </c>
      <c r="K875" t="inlineStr">
        <is>
          <t>財報直接申報值</t>
        </is>
      </c>
    </row>
    <row r="876">
      <c r="A876" t="inlineStr">
        <is>
          <t>長期負債</t>
        </is>
      </c>
      <c r="B876" t="inlineStr">
        <is>
          <t>Long-Term Debt</t>
        </is>
      </c>
      <c r="C876" t="inlineStr">
        <is>
          <t>FY2022 Q3</t>
        </is>
      </c>
      <c r="D876" t="n">
        <v>2466000000</v>
      </c>
      <c r="E876" t="inlineStr">
        <is>
          <t>LongTermDebtNoncurrent</t>
        </is>
      </c>
      <c r="F876" t="inlineStr">
        <is>
          <t>10-Q</t>
        </is>
      </c>
      <c r="G876" t="inlineStr">
        <is>
          <t>2022-11-02</t>
        </is>
      </c>
      <c r="H876" t="inlineStr">
        <is>
          <t>2022-11-02</t>
        </is>
      </c>
      <c r="I876" t="inlineStr">
        <is>
          <t>2022-09-24</t>
        </is>
      </c>
      <c r="J876" t="inlineStr">
        <is>
          <t>USD</t>
        </is>
      </c>
      <c r="K876" t="inlineStr">
        <is>
          <t>財報直接申報值</t>
        </is>
      </c>
    </row>
    <row r="877">
      <c r="A877" t="inlineStr">
        <is>
          <t>長期負債</t>
        </is>
      </c>
      <c r="B877" t="inlineStr">
        <is>
          <t>Long-Term Debt</t>
        </is>
      </c>
      <c r="C877" t="inlineStr">
        <is>
          <t>FY2022 Q4</t>
        </is>
      </c>
      <c r="D877" t="n">
        <v>2467000000</v>
      </c>
      <c r="E877" t="inlineStr">
        <is>
          <t>LongTermDebtNoncurrent</t>
        </is>
      </c>
      <c r="F877" t="inlineStr">
        <is>
          <t>10-K</t>
        </is>
      </c>
      <c r="G877" t="inlineStr">
        <is>
          <t>2023-02-27</t>
        </is>
      </c>
      <c r="H877" t="inlineStr">
        <is>
          <t>2024-01-31</t>
        </is>
      </c>
      <c r="I877" t="inlineStr">
        <is>
          <t>2022-12-31</t>
        </is>
      </c>
      <c r="J877" t="inlineStr">
        <is>
          <t>USD</t>
        </is>
      </c>
      <c r="K877" t="inlineStr">
        <is>
          <t>財報直接申報值</t>
        </is>
      </c>
    </row>
    <row r="878">
      <c r="A878" t="inlineStr">
        <is>
          <t>長期負債</t>
        </is>
      </c>
      <c r="B878" t="inlineStr">
        <is>
          <t>Long-Term Debt</t>
        </is>
      </c>
      <c r="C878" t="inlineStr">
        <is>
          <t>FY2023 Q1</t>
        </is>
      </c>
      <c r="D878" t="n">
        <v>2467000000</v>
      </c>
      <c r="E878" t="inlineStr">
        <is>
          <t>LongTermDebtNoncurrent</t>
        </is>
      </c>
      <c r="F878" t="inlineStr">
        <is>
          <t>10-Q</t>
        </is>
      </c>
      <c r="G878" t="inlineStr">
        <is>
          <t>2023-05-03</t>
        </is>
      </c>
      <c r="H878" t="inlineStr">
        <is>
          <t>2023-05-03</t>
        </is>
      </c>
      <c r="I878" t="inlineStr">
        <is>
          <t>2023-04-01</t>
        </is>
      </c>
      <c r="J878" t="inlineStr">
        <is>
          <t>USD</t>
        </is>
      </c>
      <c r="K878" t="inlineStr">
        <is>
          <t>財報直接申報值</t>
        </is>
      </c>
    </row>
    <row r="879">
      <c r="A879" t="inlineStr">
        <is>
          <t>長期負債</t>
        </is>
      </c>
      <c r="B879" t="inlineStr">
        <is>
          <t>Long-Term Debt</t>
        </is>
      </c>
      <c r="C879" t="inlineStr">
        <is>
          <t>FY2023 Q2</t>
        </is>
      </c>
      <c r="D879" t="n">
        <v>1714000000</v>
      </c>
      <c r="E879" t="inlineStr">
        <is>
          <t>LongTermDebtNoncurrent</t>
        </is>
      </c>
      <c r="F879" t="inlineStr">
        <is>
          <t>10-Q</t>
        </is>
      </c>
      <c r="G879" t="inlineStr">
        <is>
          <t>2023-08-02</t>
        </is>
      </c>
      <c r="H879" t="inlineStr">
        <is>
          <t>2023-08-02</t>
        </is>
      </c>
      <c r="I879" t="inlineStr">
        <is>
          <t>2023-07-01</t>
        </is>
      </c>
      <c r="J879" t="inlineStr">
        <is>
          <t>USD</t>
        </is>
      </c>
      <c r="K879" t="inlineStr">
        <is>
          <t>財報直接申報值</t>
        </is>
      </c>
    </row>
    <row r="880">
      <c r="A880" t="inlineStr">
        <is>
          <t>長期負債</t>
        </is>
      </c>
      <c r="B880" t="inlineStr">
        <is>
          <t>Long-Term Debt</t>
        </is>
      </c>
      <c r="C880" t="inlineStr">
        <is>
          <t>FY2023 Q3</t>
        </is>
      </c>
      <c r="D880" t="n">
        <v>1715000000</v>
      </c>
      <c r="E880" t="inlineStr">
        <is>
          <t>LongTermDebtNoncurrent</t>
        </is>
      </c>
      <c r="F880" t="inlineStr">
        <is>
          <t>10-Q</t>
        </is>
      </c>
      <c r="G880" t="inlineStr">
        <is>
          <t>2023-11-01</t>
        </is>
      </c>
      <c r="H880" t="inlineStr">
        <is>
          <t>2023-11-01</t>
        </is>
      </c>
      <c r="I880" t="inlineStr">
        <is>
          <t>2023-09-30</t>
        </is>
      </c>
      <c r="J880" t="inlineStr">
        <is>
          <t>USD</t>
        </is>
      </c>
      <c r="K880" t="inlineStr">
        <is>
          <t>財報直接申報值</t>
        </is>
      </c>
    </row>
    <row r="881">
      <c r="A881" t="inlineStr">
        <is>
          <t>長期負債</t>
        </is>
      </c>
      <c r="B881" t="inlineStr">
        <is>
          <t>Long-Term Debt</t>
        </is>
      </c>
      <c r="C881" t="inlineStr">
        <is>
          <t>FY2023 Q4</t>
        </is>
      </c>
      <c r="D881" t="n">
        <v>1717000000</v>
      </c>
      <c r="E881" t="inlineStr">
        <is>
          <t>LongTermDebtNoncurrent</t>
        </is>
      </c>
      <c r="F881" t="inlineStr">
        <is>
          <t>10-K</t>
        </is>
      </c>
      <c r="G881" t="inlineStr">
        <is>
          <t>2024-01-31</t>
        </is>
      </c>
      <c r="H881" t="inlineStr">
        <is>
          <t>2025-02-05</t>
        </is>
      </c>
      <c r="I881" t="inlineStr">
        <is>
          <t>2023-12-30</t>
        </is>
      </c>
      <c r="J881" t="inlineStr">
        <is>
          <t>USD</t>
        </is>
      </c>
      <c r="K881" t="inlineStr">
        <is>
          <t>財報直接申報值</t>
        </is>
      </c>
    </row>
    <row r="882">
      <c r="A882" t="inlineStr">
        <is>
          <t>長期負債</t>
        </is>
      </c>
      <c r="B882" t="inlineStr">
        <is>
          <t>Long-Term Debt</t>
        </is>
      </c>
      <c r="C882" t="inlineStr">
        <is>
          <t>FY2024 Q1</t>
        </is>
      </c>
      <c r="D882" t="n">
        <v>1718000000</v>
      </c>
      <c r="E882" t="inlineStr">
        <is>
          <t>LongTermDebtNoncurrent</t>
        </is>
      </c>
      <c r="F882" t="inlineStr">
        <is>
          <t>10-Q</t>
        </is>
      </c>
      <c r="G882" t="inlineStr">
        <is>
          <t>2024-05-01</t>
        </is>
      </c>
      <c r="H882" t="inlineStr">
        <is>
          <t>2024-05-01</t>
        </is>
      </c>
      <c r="I882" t="inlineStr">
        <is>
          <t>2024-03-30</t>
        </is>
      </c>
      <c r="J882" t="inlineStr">
        <is>
          <t>USD</t>
        </is>
      </c>
      <c r="K882" t="inlineStr">
        <is>
          <t>財報直接申報值</t>
        </is>
      </c>
    </row>
    <row r="883">
      <c r="A883" t="inlineStr">
        <is>
          <t>長期負債</t>
        </is>
      </c>
      <c r="B883" t="inlineStr">
        <is>
          <t>Long-Term Debt</t>
        </is>
      </c>
      <c r="C883" t="inlineStr">
        <is>
          <t>FY2024 Q2</t>
        </is>
      </c>
      <c r="D883" t="n">
        <v>1719000000</v>
      </c>
      <c r="E883" t="inlineStr">
        <is>
          <t>LongTermDebtNoncurrent</t>
        </is>
      </c>
      <c r="F883" t="inlineStr">
        <is>
          <t>10-Q</t>
        </is>
      </c>
      <c r="G883" t="inlineStr">
        <is>
          <t>2024-07-31</t>
        </is>
      </c>
      <c r="H883" t="inlineStr">
        <is>
          <t>2024-07-31</t>
        </is>
      </c>
      <c r="I883" t="inlineStr">
        <is>
          <t>2024-06-29</t>
        </is>
      </c>
      <c r="J883" t="inlineStr">
        <is>
          <t>USD</t>
        </is>
      </c>
      <c r="K883" t="inlineStr">
        <is>
          <t>財報直接申報值</t>
        </is>
      </c>
    </row>
    <row r="884">
      <c r="A884" t="inlineStr">
        <is>
          <t>長期負債</t>
        </is>
      </c>
      <c r="B884" t="inlineStr">
        <is>
          <t>Long-Term Debt</t>
        </is>
      </c>
      <c r="C884" t="inlineStr">
        <is>
          <t>FY2024 Q3</t>
        </is>
      </c>
      <c r="D884" t="n">
        <v>1720000000</v>
      </c>
      <c r="E884" t="inlineStr">
        <is>
          <t>LongTermDebtNoncurrent</t>
        </is>
      </c>
      <c r="F884" t="inlineStr">
        <is>
          <t>10-Q</t>
        </is>
      </c>
      <c r="G884" t="inlineStr">
        <is>
          <t>2024-10-30</t>
        </is>
      </c>
      <c r="H884" t="inlineStr">
        <is>
          <t>2024-10-30</t>
        </is>
      </c>
      <c r="I884" t="inlineStr">
        <is>
          <t>2024-09-28</t>
        </is>
      </c>
      <c r="J884" t="inlineStr">
        <is>
          <t>USD</t>
        </is>
      </c>
      <c r="K884" t="inlineStr">
        <is>
          <t>財報直接申報值</t>
        </is>
      </c>
    </row>
    <row r="885">
      <c r="A885" t="inlineStr">
        <is>
          <t>長期負債</t>
        </is>
      </c>
      <c r="B885" t="inlineStr">
        <is>
          <t>Long-Term Debt</t>
        </is>
      </c>
      <c r="C885" t="inlineStr">
        <is>
          <t>FY2024 Q4</t>
        </is>
      </c>
      <c r="D885" t="n">
        <v>1721000000</v>
      </c>
      <c r="E885" t="inlineStr">
        <is>
          <t>LongTermDebtNoncurrent</t>
        </is>
      </c>
      <c r="F885" t="inlineStr">
        <is>
          <t>10-K</t>
        </is>
      </c>
      <c r="G885" t="inlineStr">
        <is>
          <t>2025-02-05</t>
        </is>
      </c>
      <c r="H885" t="inlineStr">
        <is>
          <t>2026-02-04</t>
        </is>
      </c>
      <c r="I885" t="inlineStr">
        <is>
          <t>2024-12-28</t>
        </is>
      </c>
      <c r="J885" t="inlineStr">
        <is>
          <t>USD</t>
        </is>
      </c>
      <c r="K885" t="inlineStr">
        <is>
          <t>財報直接申報值</t>
        </is>
      </c>
    </row>
    <row r="886">
      <c r="A886" t="inlineStr">
        <is>
          <t>長期負債</t>
        </is>
      </c>
      <c r="B886" t="inlineStr">
        <is>
          <t>Long-Term Debt</t>
        </is>
      </c>
      <c r="C886" t="inlineStr">
        <is>
          <t>FY2025 Q1</t>
        </is>
      </c>
      <c r="D886" t="n">
        <v>3217000000</v>
      </c>
      <c r="E886" t="inlineStr">
        <is>
          <t>LongTermDebtNoncurrent</t>
        </is>
      </c>
      <c r="F886" t="inlineStr">
        <is>
          <t>10-Q</t>
        </is>
      </c>
      <c r="G886" t="inlineStr">
        <is>
          <t>2025-05-07</t>
        </is>
      </c>
      <c r="H886" t="inlineStr">
        <is>
          <t>2025-05-07</t>
        </is>
      </c>
      <c r="I886" t="inlineStr">
        <is>
          <t>2025-03-29</t>
        </is>
      </c>
      <c r="J886" t="inlineStr">
        <is>
          <t>USD</t>
        </is>
      </c>
      <c r="K886" t="inlineStr">
        <is>
          <t>財報直接申報值</t>
        </is>
      </c>
    </row>
    <row r="887">
      <c r="A887" t="inlineStr">
        <is>
          <t>長期負債</t>
        </is>
      </c>
      <c r="B887" t="inlineStr">
        <is>
          <t>Long-Term Debt</t>
        </is>
      </c>
      <c r="C887" t="inlineStr">
        <is>
          <t>FY2025 Q2</t>
        </is>
      </c>
      <c r="D887" t="n">
        <v>3218000000</v>
      </c>
      <c r="E887" t="inlineStr">
        <is>
          <t>LongTermDebtNoncurrent</t>
        </is>
      </c>
      <c r="F887" t="inlineStr">
        <is>
          <t>10-Q</t>
        </is>
      </c>
      <c r="G887" t="inlineStr">
        <is>
          <t>2025-08-06</t>
        </is>
      </c>
      <c r="H887" t="inlineStr">
        <is>
          <t>2025-08-06</t>
        </is>
      </c>
      <c r="I887" t="inlineStr">
        <is>
          <t>2025-06-28</t>
        </is>
      </c>
      <c r="J887" t="inlineStr">
        <is>
          <t>USD</t>
        </is>
      </c>
      <c r="K887" t="inlineStr">
        <is>
          <t>財報直接申報值</t>
        </is>
      </c>
    </row>
    <row r="888">
      <c r="A888" t="inlineStr">
        <is>
          <t>長期負債</t>
        </is>
      </c>
      <c r="B888" t="inlineStr">
        <is>
          <t>Long-Term Debt</t>
        </is>
      </c>
      <c r="C888" t="inlineStr">
        <is>
          <t>FY2025 Q3</t>
        </is>
      </c>
      <c r="D888" t="n">
        <v>2347000000</v>
      </c>
      <c r="E888" t="inlineStr">
        <is>
          <t>LongTermDebtNoncurrent</t>
        </is>
      </c>
      <c r="F888" t="inlineStr">
        <is>
          <t>10-Q</t>
        </is>
      </c>
      <c r="G888" t="inlineStr">
        <is>
          <t>2025-11-05</t>
        </is>
      </c>
      <c r="H888" t="inlineStr">
        <is>
          <t>2025-11-05</t>
        </is>
      </c>
      <c r="I888" t="inlineStr">
        <is>
          <t>2025-09-27</t>
        </is>
      </c>
      <c r="J888" t="inlineStr">
        <is>
          <t>USD</t>
        </is>
      </c>
      <c r="K888" t="inlineStr">
        <is>
          <t>財報直接申報值</t>
        </is>
      </c>
    </row>
    <row r="889">
      <c r="A889" t="inlineStr">
        <is>
          <t>長期負債</t>
        </is>
      </c>
      <c r="B889" t="inlineStr">
        <is>
          <t>Long-Term Debt</t>
        </is>
      </c>
      <c r="C889" t="inlineStr">
        <is>
          <t>FY2025 Q4</t>
        </is>
      </c>
      <c r="D889" t="n">
        <v>2348000000</v>
      </c>
      <c r="E889" t="inlineStr">
        <is>
          <t>LongTermDebtNoncurrent</t>
        </is>
      </c>
      <c r="F889" t="inlineStr">
        <is>
          <t>10-Q</t>
        </is>
      </c>
      <c r="G889" t="inlineStr">
        <is>
          <t>2026-02-04</t>
        </is>
      </c>
      <c r="H889" t="inlineStr">
        <is>
          <t>2026-08-05</t>
        </is>
      </c>
      <c r="I889" t="inlineStr">
        <is>
          <t>2025-12-27</t>
        </is>
      </c>
      <c r="J889" t="inlineStr">
        <is>
          <t>USD</t>
        </is>
      </c>
      <c r="K889" t="inlineStr">
        <is>
          <t>財報直接申報值</t>
        </is>
      </c>
    </row>
    <row r="890">
      <c r="A890" t="inlineStr">
        <is>
          <t>長期負債</t>
        </is>
      </c>
      <c r="B890" t="inlineStr">
        <is>
          <t>Long-Term Debt</t>
        </is>
      </c>
      <c r="C890" t="inlineStr">
        <is>
          <t>FY2026 Q1</t>
        </is>
      </c>
      <c r="D890" t="n">
        <v>2350000000</v>
      </c>
      <c r="E890" t="inlineStr">
        <is>
          <t>LongTermDebtNoncurrent</t>
        </is>
      </c>
      <c r="F890" t="inlineStr">
        <is>
          <t>10-Q</t>
        </is>
      </c>
      <c r="G890" t="inlineStr">
        <is>
          <t>2026-05-06</t>
        </is>
      </c>
      <c r="H890" t="inlineStr">
        <is>
          <t>2026-05-06</t>
        </is>
      </c>
      <c r="I890" t="inlineStr">
        <is>
          <t>2026-03-28</t>
        </is>
      </c>
      <c r="J890" t="inlineStr">
        <is>
          <t>USD</t>
        </is>
      </c>
      <c r="K890" t="inlineStr">
        <is>
          <t>財報直接申報值</t>
        </is>
      </c>
    </row>
    <row r="891">
      <c r="A891" t="inlineStr">
        <is>
          <t>長期負債</t>
        </is>
      </c>
      <c r="B891" t="inlineStr">
        <is>
          <t>Long-Term Debt</t>
        </is>
      </c>
      <c r="C891" t="inlineStr">
        <is>
          <t>FY2026 Q2</t>
        </is>
      </c>
      <c r="D891" t="n">
        <v>2351000000</v>
      </c>
      <c r="E891" t="inlineStr">
        <is>
          <t>LongTermDebtNoncurrent</t>
        </is>
      </c>
      <c r="F891" t="inlineStr">
        <is>
          <t>10-Q</t>
        </is>
      </c>
      <c r="G891" t="inlineStr">
        <is>
          <t>2026-08-05</t>
        </is>
      </c>
      <c r="H891" t="inlineStr">
        <is>
          <t>2026-08-05</t>
        </is>
      </c>
      <c r="I891" t="inlineStr">
        <is>
          <t>2026-06-27</t>
        </is>
      </c>
      <c r="J891" t="inlineStr">
        <is>
          <t>USD</t>
        </is>
      </c>
      <c r="K891" t="inlineStr">
        <is>
          <t>財報直接申報值</t>
        </is>
      </c>
    </row>
    <row r="892">
      <c r="A892" t="inlineStr">
        <is>
          <t>有息負債合計</t>
        </is>
      </c>
      <c r="B892" t="inlineStr">
        <is>
          <t>Total Debt</t>
        </is>
      </c>
      <c r="C892" t="inlineStr">
        <is>
          <t>FY2021 Q1</t>
        </is>
      </c>
      <c r="D892" t="n">
        <v>551000000</v>
      </c>
      <c r="E892" t="inlineStr">
        <is>
          <t>推算：long_term_debt + short_term_debt? + operating_lease_liab_nc?</t>
        </is>
      </c>
      <c r="I892" t="inlineStr">
        <is>
          <t>2021-03-27</t>
        </is>
      </c>
      <c r="J892" t="inlineStr">
        <is>
          <t>USD</t>
        </is>
      </c>
      <c r="K892" t="inlineStr">
        <is>
          <t>由其他科目計算：long_term_debt + short_term_debt? + operating_lease_liab_nc?</t>
        </is>
      </c>
    </row>
    <row r="893">
      <c r="A893" t="inlineStr">
        <is>
          <t>有息負債合計</t>
        </is>
      </c>
      <c r="B893" t="inlineStr">
        <is>
          <t>Total Debt</t>
        </is>
      </c>
      <c r="C893" t="inlineStr">
        <is>
          <t>FY2021 Q2</t>
        </is>
      </c>
      <c r="D893" t="n">
        <v>553000000</v>
      </c>
      <c r="E893" t="inlineStr">
        <is>
          <t>推算：long_term_debt + short_term_debt? + operating_lease_liab_nc?</t>
        </is>
      </c>
      <c r="I893" t="inlineStr">
        <is>
          <t>2021-06-26</t>
        </is>
      </c>
      <c r="J893" t="inlineStr">
        <is>
          <t>USD</t>
        </is>
      </c>
      <c r="K893" t="inlineStr">
        <is>
          <t>由其他科目計算：long_term_debt + short_term_debt? + operating_lease_liab_nc?</t>
        </is>
      </c>
    </row>
    <row r="894">
      <c r="A894" t="inlineStr">
        <is>
          <t>有息負債合計</t>
        </is>
      </c>
      <c r="B894" t="inlineStr">
        <is>
          <t>Total Debt</t>
        </is>
      </c>
      <c r="C894" t="inlineStr">
        <is>
          <t>FY2021 Q3</t>
        </is>
      </c>
      <c r="D894" t="n">
        <v>582000000</v>
      </c>
      <c r="E894" t="inlineStr">
        <is>
          <t>推算：long_term_debt + short_term_debt? + operating_lease_liab_nc?</t>
        </is>
      </c>
      <c r="I894" t="inlineStr">
        <is>
          <t>2021-09-25</t>
        </is>
      </c>
      <c r="J894" t="inlineStr">
        <is>
          <t>USD</t>
        </is>
      </c>
      <c r="K894" t="inlineStr">
        <is>
          <t>由其他科目計算：long_term_debt + short_term_debt? + operating_lease_liab_nc?</t>
        </is>
      </c>
    </row>
    <row r="895">
      <c r="A895" t="inlineStr">
        <is>
          <t>有息負債合計</t>
        </is>
      </c>
      <c r="B895" t="inlineStr">
        <is>
          <t>Total Debt</t>
        </is>
      </c>
      <c r="C895" t="inlineStr">
        <is>
          <t>FY2021 Q4</t>
        </is>
      </c>
      <c r="D895" t="n">
        <v>661000000</v>
      </c>
      <c r="E895" t="inlineStr">
        <is>
          <t>推算：long_term_debt + short_term_debt? + operating_lease_liab_nc?</t>
        </is>
      </c>
      <c r="I895" t="inlineStr">
        <is>
          <t>2021-12-25</t>
        </is>
      </c>
      <c r="J895" t="inlineStr">
        <is>
          <t>USD</t>
        </is>
      </c>
      <c r="K895" t="inlineStr">
        <is>
          <t>由其他科目計算：long_term_debt + short_term_debt? + operating_lease_liab_nc?</t>
        </is>
      </c>
    </row>
    <row r="896">
      <c r="A896" t="inlineStr">
        <is>
          <t>有息負債合計</t>
        </is>
      </c>
      <c r="B896" t="inlineStr">
        <is>
          <t>Total Debt</t>
        </is>
      </c>
      <c r="C896" t="inlineStr">
        <is>
          <t>FY2022 Q1</t>
        </is>
      </c>
      <c r="D896" t="n">
        <v>2157000000</v>
      </c>
      <c r="E896" t="inlineStr">
        <is>
          <t>推算：long_term_debt + short_term_debt? + operating_lease_liab_nc?</t>
        </is>
      </c>
      <c r="I896" t="inlineStr">
        <is>
          <t>2022-03-26</t>
        </is>
      </c>
      <c r="J896" t="inlineStr">
        <is>
          <t>USD</t>
        </is>
      </c>
      <c r="K896" t="inlineStr">
        <is>
          <t>由其他科目計算：long_term_debt + short_term_debt? + operating_lease_liab_nc?</t>
        </is>
      </c>
    </row>
    <row r="897">
      <c r="A897" t="inlineStr">
        <is>
          <t>有息負債合計</t>
        </is>
      </c>
      <c r="B897" t="inlineStr">
        <is>
          <t>Total Debt</t>
        </is>
      </c>
      <c r="C897" t="inlineStr">
        <is>
          <t>FY2022 Q2</t>
        </is>
      </c>
      <c r="D897" t="n">
        <v>3199000000</v>
      </c>
      <c r="E897" t="inlineStr">
        <is>
          <t>推算：long_term_debt + short_term_debt? + operating_lease_liab_nc?</t>
        </is>
      </c>
      <c r="I897" t="inlineStr">
        <is>
          <t>2022-06-25</t>
        </is>
      </c>
      <c r="J897" t="inlineStr">
        <is>
          <t>USD</t>
        </is>
      </c>
      <c r="K897" t="inlineStr">
        <is>
          <t>由其他科目計算：long_term_debt + short_term_debt? + operating_lease_liab_nc?</t>
        </is>
      </c>
    </row>
    <row r="898">
      <c r="A898" t="inlineStr">
        <is>
          <t>有息負債合計</t>
        </is>
      </c>
      <c r="B898" t="inlineStr">
        <is>
          <t>Total Debt</t>
        </is>
      </c>
      <c r="C898" t="inlineStr">
        <is>
          <t>FY2022 Q3</t>
        </is>
      </c>
      <c r="D898" t="n">
        <v>2890000000</v>
      </c>
      <c r="E898" t="inlineStr">
        <is>
          <t>推算：long_term_debt + short_term_debt? + operating_lease_liab_nc?</t>
        </is>
      </c>
      <c r="I898" t="inlineStr">
        <is>
          <t>2022-09-24</t>
        </is>
      </c>
      <c r="J898" t="inlineStr">
        <is>
          <t>USD</t>
        </is>
      </c>
      <c r="K898" t="inlineStr">
        <is>
          <t>由其他科目計算：long_term_debt + short_term_debt? + operating_lease_liab_nc?</t>
        </is>
      </c>
    </row>
    <row r="899">
      <c r="A899" t="inlineStr">
        <is>
          <t>有息負債合計</t>
        </is>
      </c>
      <c r="B899" t="inlineStr">
        <is>
          <t>Total Debt</t>
        </is>
      </c>
      <c r="C899" t="inlineStr">
        <is>
          <t>FY2022 Q4</t>
        </is>
      </c>
      <c r="D899" t="n">
        <v>2863000000</v>
      </c>
      <c r="E899" t="inlineStr">
        <is>
          <t>推算：long_term_debt + short_term_debt? + operating_lease_liab_nc?</t>
        </is>
      </c>
      <c r="I899" t="inlineStr">
        <is>
          <t>2022-12-31</t>
        </is>
      </c>
      <c r="J899" t="inlineStr">
        <is>
          <t>USD</t>
        </is>
      </c>
      <c r="K899" t="inlineStr">
        <is>
          <t>由其他科目計算：long_term_debt + short_term_debt? + operating_lease_liab_nc?</t>
        </is>
      </c>
    </row>
    <row r="900">
      <c r="A900" t="inlineStr">
        <is>
          <t>有息負債合計</t>
        </is>
      </c>
      <c r="B900" t="inlineStr">
        <is>
          <t>Total Debt</t>
        </is>
      </c>
      <c r="C900" t="inlineStr">
        <is>
          <t>FY2023 Q1</t>
        </is>
      </c>
      <c r="D900" t="n">
        <v>2848000000</v>
      </c>
      <c r="E900" t="inlineStr">
        <is>
          <t>推算：long_term_debt + short_term_debt? + operating_lease_liab_nc?</t>
        </is>
      </c>
      <c r="I900" t="inlineStr">
        <is>
          <t>2023-04-01</t>
        </is>
      </c>
      <c r="J900" t="inlineStr">
        <is>
          <t>USD</t>
        </is>
      </c>
      <c r="K900" t="inlineStr">
        <is>
          <t>由其他科目計算：long_term_debt + short_term_debt? + operating_lease_liab_nc?</t>
        </is>
      </c>
    </row>
    <row r="901">
      <c r="A901" t="inlineStr">
        <is>
          <t>有息負債合計</t>
        </is>
      </c>
      <c r="B901" t="inlineStr">
        <is>
          <t>Total Debt</t>
        </is>
      </c>
      <c r="C901" t="inlineStr">
        <is>
          <t>FY2023 Q2</t>
        </is>
      </c>
      <c r="D901" t="n">
        <v>2857000000</v>
      </c>
      <c r="E901" t="inlineStr">
        <is>
          <t>推算：long_term_debt + short_term_debt? + operating_lease_liab_nc?</t>
        </is>
      </c>
      <c r="I901" t="inlineStr">
        <is>
          <t>2023-07-01</t>
        </is>
      </c>
      <c r="J901" t="inlineStr">
        <is>
          <t>USD</t>
        </is>
      </c>
      <c r="K901" t="inlineStr">
        <is>
          <t>由其他科目計算：long_term_debt + short_term_debt? + operating_lease_liab_nc?</t>
        </is>
      </c>
    </row>
    <row r="902">
      <c r="A902" t="inlineStr">
        <is>
          <t>有息負債合計</t>
        </is>
      </c>
      <c r="B902" t="inlineStr">
        <is>
          <t>Total Debt</t>
        </is>
      </c>
      <c r="C902" t="inlineStr">
        <is>
          <t>FY2023 Q3</t>
        </is>
      </c>
      <c r="D902" t="n">
        <v>2860000000</v>
      </c>
      <c r="E902" t="inlineStr">
        <is>
          <t>推算：long_term_debt + short_term_debt? + operating_lease_liab_nc?</t>
        </is>
      </c>
      <c r="I902" t="inlineStr">
        <is>
          <t>2023-09-30</t>
        </is>
      </c>
      <c r="J902" t="inlineStr">
        <is>
          <t>USD</t>
        </is>
      </c>
      <c r="K902" t="inlineStr">
        <is>
          <t>由其他科目計算：long_term_debt + short_term_debt? + operating_lease_liab_nc?</t>
        </is>
      </c>
    </row>
    <row r="903">
      <c r="A903" t="inlineStr">
        <is>
          <t>有息負債合計</t>
        </is>
      </c>
      <c r="B903" t="inlineStr">
        <is>
          <t>Total Debt</t>
        </is>
      </c>
      <c r="C903" t="inlineStr">
        <is>
          <t>FY2023 Q4</t>
        </is>
      </c>
      <c r="D903" t="n">
        <v>3003000000</v>
      </c>
      <c r="E903" t="inlineStr">
        <is>
          <t>推算：long_term_debt + short_term_debt? + operating_lease_liab_nc?</t>
        </is>
      </c>
      <c r="I903" t="inlineStr">
        <is>
          <t>2023-12-30</t>
        </is>
      </c>
      <c r="J903" t="inlineStr">
        <is>
          <t>USD</t>
        </is>
      </c>
      <c r="K903" t="inlineStr">
        <is>
          <t>由其他科目計算：long_term_debt + short_term_debt? + operating_lease_liab_nc?</t>
        </is>
      </c>
    </row>
    <row r="904">
      <c r="A904" t="inlineStr">
        <is>
          <t>有息負債合計</t>
        </is>
      </c>
      <c r="B904" t="inlineStr">
        <is>
          <t>Total Debt</t>
        </is>
      </c>
      <c r="C904" t="inlineStr">
        <is>
          <t>FY2024 Q1</t>
        </is>
      </c>
      <c r="D904" t="n">
        <v>2998000000</v>
      </c>
      <c r="E904" t="inlineStr">
        <is>
          <t>推算：long_term_debt + short_term_debt? + operating_lease_liab_nc?</t>
        </is>
      </c>
      <c r="I904" t="inlineStr">
        <is>
          <t>2024-03-30</t>
        </is>
      </c>
      <c r="J904" t="inlineStr">
        <is>
          <t>USD</t>
        </is>
      </c>
      <c r="K904" t="inlineStr">
        <is>
          <t>由其他科目計算：long_term_debt + short_term_debt? + operating_lease_liab_nc?</t>
        </is>
      </c>
    </row>
    <row r="905">
      <c r="A905" t="inlineStr">
        <is>
          <t>有息負債合計</t>
        </is>
      </c>
      <c r="B905" t="inlineStr">
        <is>
          <t>Total Debt</t>
        </is>
      </c>
      <c r="C905" t="inlineStr">
        <is>
          <t>FY2024 Q2</t>
        </is>
      </c>
      <c r="D905" t="n">
        <v>2245000000</v>
      </c>
      <c r="E905" t="inlineStr">
        <is>
          <t>推算：long_term_debt + short_term_debt? + operating_lease_liab_nc?</t>
        </is>
      </c>
      <c r="I905" t="inlineStr">
        <is>
          <t>2024-06-29</t>
        </is>
      </c>
      <c r="J905" t="inlineStr">
        <is>
          <t>USD</t>
        </is>
      </c>
      <c r="K905" t="inlineStr">
        <is>
          <t>由其他科目計算：long_term_debt + short_term_debt? + operating_lease_liab_nc?</t>
        </is>
      </c>
    </row>
    <row r="906">
      <c r="A906" t="inlineStr">
        <is>
          <t>有息負債合計</t>
        </is>
      </c>
      <c r="B906" t="inlineStr">
        <is>
          <t>Total Debt</t>
        </is>
      </c>
      <c r="C906" t="inlineStr">
        <is>
          <t>FY2024 Q3</t>
        </is>
      </c>
      <c r="D906" t="n">
        <v>2238000000</v>
      </c>
      <c r="E906" t="inlineStr">
        <is>
          <t>推算：long_term_debt + short_term_debt? + operating_lease_liab_nc?</t>
        </is>
      </c>
      <c r="I906" t="inlineStr">
        <is>
          <t>2024-09-28</t>
        </is>
      </c>
      <c r="J906" t="inlineStr">
        <is>
          <t>USD</t>
        </is>
      </c>
      <c r="K906" t="inlineStr">
        <is>
          <t>由其他科目計算：long_term_debt + short_term_debt? + operating_lease_liab_nc?</t>
        </is>
      </c>
    </row>
    <row r="907">
      <c r="A907" t="inlineStr">
        <is>
          <t>有息負債合計</t>
        </is>
      </c>
      <c r="B907" t="inlineStr">
        <is>
          <t>Total Debt</t>
        </is>
      </c>
      <c r="C907" t="inlineStr">
        <is>
          <t>FY2024 Q4</t>
        </is>
      </c>
      <c r="D907" t="n">
        <v>2212000000</v>
      </c>
      <c r="E907" t="inlineStr">
        <is>
          <t>推算：long_term_debt + short_term_debt? + operating_lease_liab_nc?</t>
        </is>
      </c>
      <c r="I907" t="inlineStr">
        <is>
          <t>2024-12-28</t>
        </is>
      </c>
      <c r="J907" t="inlineStr">
        <is>
          <t>USD</t>
        </is>
      </c>
      <c r="K907" t="inlineStr">
        <is>
          <t>由其他科目計算：long_term_debt + short_term_debt? + operating_lease_liab_nc?</t>
        </is>
      </c>
    </row>
    <row r="908">
      <c r="A908" t="inlineStr">
        <is>
          <t>有息負債合計</t>
        </is>
      </c>
      <c r="B908" t="inlineStr">
        <is>
          <t>Total Debt</t>
        </is>
      </c>
      <c r="C908" t="inlineStr">
        <is>
          <t>FY2025 Q1</t>
        </is>
      </c>
      <c r="D908" t="n">
        <v>4731000000</v>
      </c>
      <c r="E908" t="inlineStr">
        <is>
          <t>推算：long_term_debt + short_term_debt? + operating_lease_liab_nc?</t>
        </is>
      </c>
      <c r="I908" t="inlineStr">
        <is>
          <t>2025-03-29</t>
        </is>
      </c>
      <c r="J908" t="inlineStr">
        <is>
          <t>USD</t>
        </is>
      </c>
      <c r="K908" t="inlineStr">
        <is>
          <t>由其他科目計算：long_term_debt + short_term_debt? + operating_lease_liab_nc?</t>
        </is>
      </c>
    </row>
    <row r="909">
      <c r="A909" t="inlineStr">
        <is>
          <t>有息負債合計</t>
        </is>
      </c>
      <c r="B909" t="inlineStr">
        <is>
          <t>Total Debt</t>
        </is>
      </c>
      <c r="C909" t="inlineStr">
        <is>
          <t>FY2025 Q2</t>
        </is>
      </c>
      <c r="D909" t="n">
        <v>4833000000</v>
      </c>
      <c r="E909" t="inlineStr">
        <is>
          <t>推算：long_term_debt + short_term_debt? + operating_lease_liab_nc?</t>
        </is>
      </c>
      <c r="I909" t="inlineStr">
        <is>
          <t>2025-06-28</t>
        </is>
      </c>
      <c r="J909" t="inlineStr">
        <is>
          <t>USD</t>
        </is>
      </c>
      <c r="K909" t="inlineStr">
        <is>
          <t>由其他科目計算：long_term_debt + short_term_debt? + operating_lease_liab_nc?</t>
        </is>
      </c>
    </row>
    <row r="910">
      <c r="A910" t="inlineStr">
        <is>
          <t>有息負債合計</t>
        </is>
      </c>
      <c r="B910" t="inlineStr">
        <is>
          <t>Total Debt</t>
        </is>
      </c>
      <c r="C910" t="inlineStr">
        <is>
          <t>FY2025 Q3</t>
        </is>
      </c>
      <c r="D910" t="n">
        <v>3870000000</v>
      </c>
      <c r="E910" t="inlineStr">
        <is>
          <t>推算：long_term_debt + short_term_debt? + operating_lease_liab_nc?</t>
        </is>
      </c>
      <c r="I910" t="inlineStr">
        <is>
          <t>2025-09-27</t>
        </is>
      </c>
      <c r="J910" t="inlineStr">
        <is>
          <t>USD</t>
        </is>
      </c>
      <c r="K910" t="inlineStr">
        <is>
          <t>由其他科目計算：long_term_debt + short_term_debt? + operating_lease_liab_nc?</t>
        </is>
      </c>
    </row>
    <row r="911">
      <c r="A911" t="inlineStr">
        <is>
          <t>有息負債合計</t>
        </is>
      </c>
      <c r="B911" t="inlineStr">
        <is>
          <t>Total Debt</t>
        </is>
      </c>
      <c r="C911" t="inlineStr">
        <is>
          <t>FY2025 Q4</t>
        </is>
      </c>
      <c r="D911" t="n">
        <v>3847000000</v>
      </c>
      <c r="E911" t="inlineStr">
        <is>
          <t>推算：long_term_debt + short_term_debt? + operating_lease_liab_nc?</t>
        </is>
      </c>
      <c r="I911" t="inlineStr">
        <is>
          <t>2025-12-27</t>
        </is>
      </c>
      <c r="J911" t="inlineStr">
        <is>
          <t>USD</t>
        </is>
      </c>
      <c r="K911" t="inlineStr">
        <is>
          <t>由其他科目計算：long_term_debt + short_term_debt? + operating_lease_liab_nc?</t>
        </is>
      </c>
    </row>
    <row r="912">
      <c r="A912" t="inlineStr">
        <is>
          <t>有息負債合計</t>
        </is>
      </c>
      <c r="B912" t="inlineStr">
        <is>
          <t>Total Debt</t>
        </is>
      </c>
      <c r="C912" t="inlineStr">
        <is>
          <t>FY2026 Q1</t>
        </is>
      </c>
      <c r="D912" t="n">
        <v>3871000000</v>
      </c>
      <c r="E912" t="inlineStr">
        <is>
          <t>推算：long_term_debt + short_term_debt? + operating_lease_liab_nc?</t>
        </is>
      </c>
      <c r="I912" t="inlineStr">
        <is>
          <t>2026-03-28</t>
        </is>
      </c>
      <c r="J912" t="inlineStr">
        <is>
          <t>USD</t>
        </is>
      </c>
      <c r="K912" t="inlineStr">
        <is>
          <t>由其他科目計算：long_term_debt + short_term_debt? + operating_lease_liab_nc?</t>
        </is>
      </c>
    </row>
    <row r="913">
      <c r="A913" t="inlineStr">
        <is>
          <t>有息負債合計</t>
        </is>
      </c>
      <c r="B913" t="inlineStr">
        <is>
          <t>Total Debt</t>
        </is>
      </c>
      <c r="C913" t="inlineStr">
        <is>
          <t>FY2026 Q2</t>
        </is>
      </c>
      <c r="D913" t="n">
        <v>4276000000</v>
      </c>
      <c r="E913" t="inlineStr">
        <is>
          <t>推算：long_term_debt + short_term_debt? + operating_lease_liab_nc?</t>
        </is>
      </c>
      <c r="I913" t="inlineStr">
        <is>
          <t>2026-06-27</t>
        </is>
      </c>
      <c r="J913" t="inlineStr">
        <is>
          <t>USD</t>
        </is>
      </c>
      <c r="K913" t="inlineStr">
        <is>
          <t>由其他科目計算：long_term_debt + short_term_debt? + operating_lease_liab_nc?</t>
        </is>
      </c>
    </row>
    <row r="914">
      <c r="A914" t="inlineStr">
        <is>
          <t>投入資本</t>
        </is>
      </c>
      <c r="B914" t="inlineStr">
        <is>
          <t>Invested Capital</t>
        </is>
      </c>
      <c r="C914" t="inlineStr">
        <is>
          <t>FY2021 Q1</t>
        </is>
      </c>
      <c r="D914" t="n">
        <v>4067000000</v>
      </c>
      <c r="E914" t="inlineStr">
        <is>
          <t>推算：total_assets - cash - short_term_investments? - current_liabilities + short_term_debt?</t>
        </is>
      </c>
      <c r="I914" t="inlineStr">
        <is>
          <t>2021-03-27</t>
        </is>
      </c>
      <c r="J914" t="inlineStr">
        <is>
          <t>USD</t>
        </is>
      </c>
      <c r="K914" t="inlineStr">
        <is>
          <t>由其他科目計算：total_assets - cash - short_term_investments? - current_liabilities + short_term_debt?</t>
        </is>
      </c>
    </row>
    <row r="915">
      <c r="A915" t="inlineStr">
        <is>
          <t>投入資本</t>
        </is>
      </c>
      <c r="B915" t="inlineStr">
        <is>
          <t>Invested Capital</t>
        </is>
      </c>
      <c r="C915" t="inlineStr">
        <is>
          <t>FY2021 Q2</t>
        </is>
      </c>
      <c r="D915" t="n">
        <v>4006000000</v>
      </c>
      <c r="E915" t="inlineStr">
        <is>
          <t>推算：total_assets - cash - short_term_investments? - current_liabilities + short_term_debt?</t>
        </is>
      </c>
      <c r="I915" t="inlineStr">
        <is>
          <t>2021-06-26</t>
        </is>
      </c>
      <c r="J915" t="inlineStr">
        <is>
          <t>USD</t>
        </is>
      </c>
      <c r="K915" t="inlineStr">
        <is>
          <t>由其他科目計算：total_assets - cash - short_term_investments? - current_liabilities + short_term_debt?</t>
        </is>
      </c>
    </row>
    <row r="916">
      <c r="A916" t="inlineStr">
        <is>
          <t>投入資本</t>
        </is>
      </c>
      <c r="B916" t="inlineStr">
        <is>
          <t>Invested Capital</t>
        </is>
      </c>
      <c r="C916" t="inlineStr">
        <is>
          <t>FY2021 Q3</t>
        </is>
      </c>
      <c r="D916" t="n">
        <v>4293000000</v>
      </c>
      <c r="E916" t="inlineStr">
        <is>
          <t>推算：total_assets - cash - short_term_investments? - current_liabilities + short_term_debt?</t>
        </is>
      </c>
      <c r="I916" t="inlineStr">
        <is>
          <t>2021-09-25</t>
        </is>
      </c>
      <c r="J916" t="inlineStr">
        <is>
          <t>USD</t>
        </is>
      </c>
      <c r="K916" t="inlineStr">
        <is>
          <t>由其他科目計算：total_assets - cash - short_term_investments? - current_liabilities + short_term_debt?</t>
        </is>
      </c>
    </row>
    <row r="917">
      <c r="A917" t="inlineStr">
        <is>
          <t>投入資本</t>
        </is>
      </c>
      <c r="B917" t="inlineStr">
        <is>
          <t>Invested Capital</t>
        </is>
      </c>
      <c r="C917" t="inlineStr">
        <is>
          <t>FY2021 Q4</t>
        </is>
      </c>
      <c r="D917" t="n">
        <v>4883000000</v>
      </c>
      <c r="E917" t="inlineStr">
        <is>
          <t>推算：total_assets - cash - short_term_investments? - current_liabilities + short_term_debt?</t>
        </is>
      </c>
      <c r="I917" t="inlineStr">
        <is>
          <t>2021-12-25</t>
        </is>
      </c>
      <c r="J917" t="inlineStr">
        <is>
          <t>USD</t>
        </is>
      </c>
      <c r="K917" t="inlineStr">
        <is>
          <t>由其他科目計算：total_assets - cash - short_term_investments? - current_liabilities + short_term_debt?</t>
        </is>
      </c>
    </row>
    <row r="918">
      <c r="A918" t="inlineStr">
        <is>
          <t>投入資本</t>
        </is>
      </c>
      <c r="B918" t="inlineStr">
        <is>
          <t>Invested Capital</t>
        </is>
      </c>
      <c r="C918" t="inlineStr">
        <is>
          <t>FY2022 Q1</t>
        </is>
      </c>
      <c r="D918" t="n">
        <v>55114000000</v>
      </c>
      <c r="E918" t="inlineStr">
        <is>
          <t>推算：total_assets - cash - short_term_investments? - current_liabilities + short_term_debt?</t>
        </is>
      </c>
      <c r="I918" t="inlineStr">
        <is>
          <t>2022-03-26</t>
        </is>
      </c>
      <c r="J918" t="inlineStr">
        <is>
          <t>USD</t>
        </is>
      </c>
      <c r="K918" t="inlineStr">
        <is>
          <t>由其他科目計算：total_assets - cash - short_term_investments? - current_liabilities + short_term_debt?</t>
        </is>
      </c>
    </row>
    <row r="919">
      <c r="A919" t="inlineStr">
        <is>
          <t>投入資本</t>
        </is>
      </c>
      <c r="B919" t="inlineStr">
        <is>
          <t>Invested Capital</t>
        </is>
      </c>
      <c r="C919" t="inlineStr">
        <is>
          <t>FY2022 Q2</t>
        </is>
      </c>
      <c r="D919" t="n">
        <v>56299000000</v>
      </c>
      <c r="E919" t="inlineStr">
        <is>
          <t>推算：total_assets - cash - short_term_investments? - current_liabilities + short_term_debt?</t>
        </is>
      </c>
      <c r="I919" t="inlineStr">
        <is>
          <t>2022-06-25</t>
        </is>
      </c>
      <c r="J919" t="inlineStr">
        <is>
          <t>USD</t>
        </is>
      </c>
      <c r="K919" t="inlineStr">
        <is>
          <t>由其他科目計算：total_assets - cash - short_term_investments? - current_liabilities + short_term_debt?</t>
        </is>
      </c>
    </row>
    <row r="920">
      <c r="A920" t="inlineStr">
        <is>
          <t>投入資本</t>
        </is>
      </c>
      <c r="B920" t="inlineStr">
        <is>
          <t>Invested Capital</t>
        </is>
      </c>
      <c r="C920" t="inlineStr">
        <is>
          <t>FY2022 Q3</t>
        </is>
      </c>
      <c r="D920" t="n">
        <v>55529000000</v>
      </c>
      <c r="E920" t="inlineStr">
        <is>
          <t>推算：total_assets - cash - short_term_investments? - current_liabilities + short_term_debt?</t>
        </is>
      </c>
      <c r="I920" t="inlineStr">
        <is>
          <t>2022-09-24</t>
        </is>
      </c>
      <c r="J920" t="inlineStr">
        <is>
          <t>USD</t>
        </is>
      </c>
      <c r="K920" t="inlineStr">
        <is>
          <t>由其他科目計算：total_assets - cash - short_term_investments? - current_liabilities + short_term_debt?</t>
        </is>
      </c>
    </row>
    <row r="921">
      <c r="A921" t="inlineStr">
        <is>
          <t>投入資本</t>
        </is>
      </c>
      <c r="B921" t="inlineStr">
        <is>
          <t>Invested Capital</t>
        </is>
      </c>
      <c r="C921" t="inlineStr">
        <is>
          <t>FY2022 Q4</t>
        </is>
      </c>
      <c r="D921" t="n">
        <v>55356000000</v>
      </c>
      <c r="E921" t="inlineStr">
        <is>
          <t>推算：total_assets - cash - short_term_investments? - current_liabilities + short_term_debt?</t>
        </is>
      </c>
      <c r="I921" t="inlineStr">
        <is>
          <t>2022-12-31</t>
        </is>
      </c>
      <c r="J921" t="inlineStr">
        <is>
          <t>USD</t>
        </is>
      </c>
      <c r="K921" t="inlineStr">
        <is>
          <t>由其他科目計算：total_assets - cash - short_term_investments? - current_liabilities + short_term_debt?</t>
        </is>
      </c>
    </row>
    <row r="922">
      <c r="A922" t="inlineStr">
        <is>
          <t>投入資本</t>
        </is>
      </c>
      <c r="B922" t="inlineStr">
        <is>
          <t>Invested Capital</t>
        </is>
      </c>
      <c r="C922" t="inlineStr">
        <is>
          <t>FY2023 Q1</t>
        </is>
      </c>
      <c r="D922" t="n">
        <v>55118000000</v>
      </c>
      <c r="E922" t="inlineStr">
        <is>
          <t>推算：total_assets - cash - short_term_investments? - current_liabilities + short_term_debt?</t>
        </is>
      </c>
      <c r="I922" t="inlineStr">
        <is>
          <t>2023-04-01</t>
        </is>
      </c>
      <c r="J922" t="inlineStr">
        <is>
          <t>USD</t>
        </is>
      </c>
      <c r="K922" t="inlineStr">
        <is>
          <t>由其他科目計算：total_assets - cash - short_term_investments? - current_liabilities + short_term_debt?</t>
        </is>
      </c>
    </row>
    <row r="923">
      <c r="A923" t="inlineStr">
        <is>
          <t>投入資本</t>
        </is>
      </c>
      <c r="B923" t="inlineStr">
        <is>
          <t>Invested Capital</t>
        </is>
      </c>
      <c r="C923" t="inlineStr">
        <is>
          <t>FY2023 Q2</t>
        </is>
      </c>
      <c r="D923" t="n">
        <v>54860000000</v>
      </c>
      <c r="E923" t="inlineStr">
        <is>
          <t>推算：total_assets - cash - short_term_investments? - current_liabilities + short_term_debt?</t>
        </is>
      </c>
      <c r="I923" t="inlineStr">
        <is>
          <t>2023-07-01</t>
        </is>
      </c>
      <c r="J923" t="inlineStr">
        <is>
          <t>USD</t>
        </is>
      </c>
      <c r="K923" t="inlineStr">
        <is>
          <t>由其他科目計算：total_assets - cash - short_term_investments? - current_liabilities + short_term_debt?</t>
        </is>
      </c>
    </row>
    <row r="924">
      <c r="A924" t="inlineStr">
        <is>
          <t>投入資本</t>
        </is>
      </c>
      <c r="B924" t="inlineStr">
        <is>
          <t>Invested Capital</t>
        </is>
      </c>
      <c r="C924" t="inlineStr">
        <is>
          <t>FY2023 Q3</t>
        </is>
      </c>
      <c r="D924" t="n">
        <v>54964000000</v>
      </c>
      <c r="E924" t="inlineStr">
        <is>
          <t>推算：total_assets - cash - short_term_investments? - current_liabilities + short_term_debt?</t>
        </is>
      </c>
      <c r="I924" t="inlineStr">
        <is>
          <t>2023-09-30</t>
        </is>
      </c>
      <c r="J924" t="inlineStr">
        <is>
          <t>USD</t>
        </is>
      </c>
      <c r="K924" t="inlineStr">
        <is>
          <t>由其他科目計算：total_assets - cash - short_term_investments? - current_liabilities + short_term_debt?</t>
        </is>
      </c>
    </row>
    <row r="925">
      <c r="A925" t="inlineStr">
        <is>
          <t>投入資本</t>
        </is>
      </c>
      <c r="B925" t="inlineStr">
        <is>
          <t>Invested Capital</t>
        </is>
      </c>
      <c r="C925" t="inlineStr">
        <is>
          <t>FY2023 Q4</t>
        </is>
      </c>
      <c r="D925" t="n">
        <v>56174000000</v>
      </c>
      <c r="E925" t="inlineStr">
        <is>
          <t>推算：total_assets - cash - short_term_investments? - current_liabilities + short_term_debt?</t>
        </is>
      </c>
      <c r="I925" t="inlineStr">
        <is>
          <t>2023-12-30</t>
        </is>
      </c>
      <c r="J925" t="inlineStr">
        <is>
          <t>USD</t>
        </is>
      </c>
      <c r="K925" t="inlineStr">
        <is>
          <t>由其他科目計算：total_assets - cash - short_term_investments? - current_liabilities + short_term_debt?</t>
        </is>
      </c>
    </row>
    <row r="926">
      <c r="A926" t="inlineStr">
        <is>
          <t>投入資本</t>
        </is>
      </c>
      <c r="B926" t="inlineStr">
        <is>
          <t>Invested Capital</t>
        </is>
      </c>
      <c r="C926" t="inlineStr">
        <is>
          <t>FY2024 Q1</t>
        </is>
      </c>
      <c r="D926" t="n">
        <v>56136000000</v>
      </c>
      <c r="E926" t="inlineStr">
        <is>
          <t>推算：total_assets - cash - short_term_investments? - current_liabilities + short_term_debt?</t>
        </is>
      </c>
      <c r="I926" t="inlineStr">
        <is>
          <t>2024-03-30</t>
        </is>
      </c>
      <c r="J926" t="inlineStr">
        <is>
          <t>USD</t>
        </is>
      </c>
      <c r="K926" t="inlineStr">
        <is>
          <t>由其他科目計算：total_assets - cash - short_term_investments? - current_liabilities + short_term_debt?</t>
        </is>
      </c>
    </row>
    <row r="927">
      <c r="A927" t="inlineStr">
        <is>
          <t>投入資本</t>
        </is>
      </c>
      <c r="B927" t="inlineStr">
        <is>
          <t>Invested Capital</t>
        </is>
      </c>
      <c r="C927" t="inlineStr">
        <is>
          <t>FY2024 Q2</t>
        </is>
      </c>
      <c r="D927" t="n">
        <v>56351000000</v>
      </c>
      <c r="E927" t="inlineStr">
        <is>
          <t>推算：total_assets - cash - short_term_investments? - current_liabilities + short_term_debt?</t>
        </is>
      </c>
      <c r="I927" t="inlineStr">
        <is>
          <t>2024-06-29</t>
        </is>
      </c>
      <c r="J927" t="inlineStr">
        <is>
          <t>USD</t>
        </is>
      </c>
      <c r="K927" t="inlineStr">
        <is>
          <t>由其他科目計算：total_assets - cash - short_term_investments? - current_liabilities + short_term_debt?</t>
        </is>
      </c>
    </row>
    <row r="928">
      <c r="A928" t="inlineStr">
        <is>
          <t>投入資本</t>
        </is>
      </c>
      <c r="B928" t="inlineStr">
        <is>
          <t>Invested Capital</t>
        </is>
      </c>
      <c r="C928" t="inlineStr">
        <is>
          <t>FY2024 Q3</t>
        </is>
      </c>
      <c r="D928" t="n">
        <v>57592000000</v>
      </c>
      <c r="E928" t="inlineStr">
        <is>
          <t>推算：total_assets - cash - short_term_investments? - current_liabilities + short_term_debt?</t>
        </is>
      </c>
      <c r="I928" t="inlineStr">
        <is>
          <t>2024-09-28</t>
        </is>
      </c>
      <c r="J928" t="inlineStr">
        <is>
          <t>USD</t>
        </is>
      </c>
      <c r="K928" t="inlineStr">
        <is>
          <t>由其他科目計算：total_assets - cash - short_term_investments? - current_liabilities + short_term_debt?</t>
        </is>
      </c>
    </row>
    <row r="929">
      <c r="A929" t="inlineStr">
        <is>
          <t>投入資本</t>
        </is>
      </c>
      <c r="B929" t="inlineStr">
        <is>
          <t>Invested Capital</t>
        </is>
      </c>
      <c r="C929" t="inlineStr">
        <is>
          <t>FY2024 Q4</t>
        </is>
      </c>
      <c r="D929" t="n">
        <v>56813000000</v>
      </c>
      <c r="E929" t="inlineStr">
        <is>
          <t>推算：total_assets - cash - short_term_investments? - current_liabilities + short_term_debt?</t>
        </is>
      </c>
      <c r="I929" t="inlineStr">
        <is>
          <t>2024-12-28</t>
        </is>
      </c>
      <c r="J929" t="inlineStr">
        <is>
          <t>USD</t>
        </is>
      </c>
      <c r="K929" t="inlineStr">
        <is>
          <t>由其他科目計算：total_assets - cash - short_term_investments? - current_liabilities + short_term_debt?</t>
        </is>
      </c>
    </row>
    <row r="930">
      <c r="A930" t="inlineStr">
        <is>
          <t>投入資本</t>
        </is>
      </c>
      <c r="B930" t="inlineStr">
        <is>
          <t>Invested Capital</t>
        </is>
      </c>
      <c r="C930" t="inlineStr">
        <is>
          <t>FY2025 Q1</t>
        </is>
      </c>
      <c r="D930" t="n">
        <v>57484000000</v>
      </c>
      <c r="E930" t="inlineStr">
        <is>
          <t>推算：total_assets - cash - short_term_investments? - current_liabilities + short_term_debt?</t>
        </is>
      </c>
      <c r="I930" t="inlineStr">
        <is>
          <t>2025-03-29</t>
        </is>
      </c>
      <c r="J930" t="inlineStr">
        <is>
          <t>USD</t>
        </is>
      </c>
      <c r="K930" t="inlineStr">
        <is>
          <t>由其他科目計算：total_assets - cash - short_term_investments? - current_liabilities + short_term_debt?</t>
        </is>
      </c>
    </row>
    <row r="931">
      <c r="A931" t="inlineStr">
        <is>
          <t>投入資本</t>
        </is>
      </c>
      <c r="B931" t="inlineStr">
        <is>
          <t>Invested Capital</t>
        </is>
      </c>
      <c r="C931" t="inlineStr">
        <is>
          <t>FY2025 Q2</t>
        </is>
      </c>
      <c r="D931" t="n">
        <v>60057000000</v>
      </c>
      <c r="E931" t="inlineStr">
        <is>
          <t>推算：total_assets - cash - short_term_investments? - current_liabilities + short_term_debt?</t>
        </is>
      </c>
      <c r="I931" t="inlineStr">
        <is>
          <t>2025-06-28</t>
        </is>
      </c>
      <c r="J931" t="inlineStr">
        <is>
          <t>USD</t>
        </is>
      </c>
      <c r="K931" t="inlineStr">
        <is>
          <t>由其他科目計算：total_assets - cash - short_term_investments? - current_liabilities + short_term_debt?</t>
        </is>
      </c>
    </row>
    <row r="932">
      <c r="A932" t="inlineStr">
        <is>
          <t>投入資本</t>
        </is>
      </c>
      <c r="B932" t="inlineStr">
        <is>
          <t>Invested Capital</t>
        </is>
      </c>
      <c r="C932" t="inlineStr">
        <is>
          <t>FY2025 Q3</t>
        </is>
      </c>
      <c r="D932" t="n">
        <v>58821000000</v>
      </c>
      <c r="E932" t="inlineStr">
        <is>
          <t>推算：total_assets - cash - short_term_investments? - current_liabilities + short_term_debt?</t>
        </is>
      </c>
      <c r="I932" t="inlineStr">
        <is>
          <t>2025-09-27</t>
        </is>
      </c>
      <c r="J932" t="inlineStr">
        <is>
          <t>USD</t>
        </is>
      </c>
      <c r="K932" t="inlineStr">
        <is>
          <t>由其他科目計算：total_assets - cash - short_term_investments? - current_liabilities + short_term_debt?</t>
        </is>
      </c>
    </row>
    <row r="933">
      <c r="A933" t="inlineStr">
        <is>
          <t>投入資本</t>
        </is>
      </c>
      <c r="B933" t="inlineStr">
        <is>
          <t>Invested Capital</t>
        </is>
      </c>
      <c r="C933" t="inlineStr">
        <is>
          <t>FY2025 Q4</t>
        </is>
      </c>
      <c r="D933" t="n">
        <v>57793000000</v>
      </c>
      <c r="E933" t="inlineStr">
        <is>
          <t>推算：total_assets - cash - short_term_investments? - current_liabilities + short_term_debt?</t>
        </is>
      </c>
      <c r="I933" t="inlineStr">
        <is>
          <t>2025-12-27</t>
        </is>
      </c>
      <c r="J933" t="inlineStr">
        <is>
          <t>USD</t>
        </is>
      </c>
      <c r="K933" t="inlineStr">
        <is>
          <t>由其他科目計算：total_assets - cash - short_term_investments? - current_liabilities + short_term_debt?</t>
        </is>
      </c>
    </row>
    <row r="934">
      <c r="A934" t="inlineStr">
        <is>
          <t>投入資本</t>
        </is>
      </c>
      <c r="B934" t="inlineStr">
        <is>
          <t>Invested Capital</t>
        </is>
      </c>
      <c r="C934" t="inlineStr">
        <is>
          <t>FY2026 Q1</t>
        </is>
      </c>
      <c r="D934" t="n">
        <v>57663000000</v>
      </c>
      <c r="E934" t="inlineStr">
        <is>
          <t>推算：total_assets - cash - short_term_investments? - current_liabilities + short_term_debt?</t>
        </is>
      </c>
      <c r="I934" t="inlineStr">
        <is>
          <t>2026-03-28</t>
        </is>
      </c>
      <c r="J934" t="inlineStr">
        <is>
          <t>USD</t>
        </is>
      </c>
      <c r="K934" t="inlineStr">
        <is>
          <t>由其他科目計算：total_assets - cash - short_term_investments? - current_liabilities + short_term_debt?</t>
        </is>
      </c>
    </row>
    <row r="935">
      <c r="A935" t="inlineStr">
        <is>
          <t>投入資本</t>
        </is>
      </c>
      <c r="B935" t="inlineStr">
        <is>
          <t>Invested Capital</t>
        </is>
      </c>
      <c r="C935" t="inlineStr">
        <is>
          <t>FY2026 Q2</t>
        </is>
      </c>
      <c r="D935" t="n">
        <v>60147000000</v>
      </c>
      <c r="E935" t="inlineStr">
        <is>
          <t>推算：total_assets - cash - short_term_investments? - current_liabilities + short_term_debt?</t>
        </is>
      </c>
      <c r="I935" t="inlineStr">
        <is>
          <t>2026-06-27</t>
        </is>
      </c>
      <c r="J935" t="inlineStr">
        <is>
          <t>USD</t>
        </is>
      </c>
      <c r="K935" t="inlineStr">
        <is>
          <t>由其他科目計算：total_assets - cash - short_term_investments? - current_liabilities + short_term_debt?</t>
        </is>
      </c>
    </row>
    <row r="936">
      <c r="A936" t="inlineStr">
        <is>
          <t>長期租賃負債</t>
        </is>
      </c>
      <c r="B936" t="inlineStr">
        <is>
          <t>Operating Lease Liability, Noncurrent</t>
        </is>
      </c>
      <c r="C936" t="inlineStr">
        <is>
          <t>FY2021 Q1</t>
        </is>
      </c>
      <c r="D936" t="n">
        <v>238000000</v>
      </c>
      <c r="E936" t="inlineStr">
        <is>
          <t>OperatingLeaseLiabilityNoncurrent</t>
        </is>
      </c>
      <c r="F936" t="inlineStr">
        <is>
          <t>10-Q</t>
        </is>
      </c>
      <c r="G936" t="inlineStr">
        <is>
          <t>2021-04-28</t>
        </is>
      </c>
      <c r="H936" t="inlineStr">
        <is>
          <t>2021-04-28</t>
        </is>
      </c>
      <c r="I936" t="inlineStr">
        <is>
          <t>2021-03-27</t>
        </is>
      </c>
      <c r="J936" t="inlineStr">
        <is>
          <t>USD</t>
        </is>
      </c>
      <c r="K936" t="inlineStr">
        <is>
          <t>財報直接申報值</t>
        </is>
      </c>
    </row>
    <row r="937">
      <c r="A937" t="inlineStr">
        <is>
          <t>長期租賃負債</t>
        </is>
      </c>
      <c r="B937" t="inlineStr">
        <is>
          <t>Operating Lease Liability, Noncurrent</t>
        </is>
      </c>
      <c r="C937" t="inlineStr">
        <is>
          <t>FY2021 Q2</t>
        </is>
      </c>
      <c r="D937" t="n">
        <v>240000000</v>
      </c>
      <c r="E937" t="inlineStr">
        <is>
          <t>OperatingLeaseLiabilityNoncurrent</t>
        </is>
      </c>
      <c r="F937" t="inlineStr">
        <is>
          <t>10-Q</t>
        </is>
      </c>
      <c r="G937" t="inlineStr">
        <is>
          <t>2021-07-28</t>
        </is>
      </c>
      <c r="H937" t="inlineStr">
        <is>
          <t>2021-07-28</t>
        </is>
      </c>
      <c r="I937" t="inlineStr">
        <is>
          <t>2021-06-26</t>
        </is>
      </c>
      <c r="J937" t="inlineStr">
        <is>
          <t>USD</t>
        </is>
      </c>
      <c r="K937" t="inlineStr">
        <is>
          <t>財報直接申報值</t>
        </is>
      </c>
    </row>
    <row r="938">
      <c r="A938" t="inlineStr">
        <is>
          <t>長期租賃負債</t>
        </is>
      </c>
      <c r="B938" t="inlineStr">
        <is>
          <t>Operating Lease Liability, Noncurrent</t>
        </is>
      </c>
      <c r="C938" t="inlineStr">
        <is>
          <t>FY2021 Q3</t>
        </is>
      </c>
      <c r="D938" t="n">
        <v>269000000</v>
      </c>
      <c r="E938" t="inlineStr">
        <is>
          <t>OperatingLeaseLiabilityNoncurrent</t>
        </is>
      </c>
      <c r="F938" t="inlineStr">
        <is>
          <t>10-Q</t>
        </is>
      </c>
      <c r="G938" t="inlineStr">
        <is>
          <t>2021-10-27</t>
        </is>
      </c>
      <c r="H938" t="inlineStr">
        <is>
          <t>2021-10-27</t>
        </is>
      </c>
      <c r="I938" t="inlineStr">
        <is>
          <t>2021-09-25</t>
        </is>
      </c>
      <c r="J938" t="inlineStr">
        <is>
          <t>USD</t>
        </is>
      </c>
      <c r="K938" t="inlineStr">
        <is>
          <t>財報直接申報值</t>
        </is>
      </c>
    </row>
    <row r="939">
      <c r="A939" t="inlineStr">
        <is>
          <t>長期租賃負債</t>
        </is>
      </c>
      <c r="B939" t="inlineStr">
        <is>
          <t>Operating Lease Liability, Noncurrent</t>
        </is>
      </c>
      <c r="C939" t="inlineStr">
        <is>
          <t>FY2021 Q4</t>
        </is>
      </c>
      <c r="D939" t="n">
        <v>348000000</v>
      </c>
      <c r="E939" t="inlineStr">
        <is>
          <t>OperatingLeaseLiabilityNoncurrent</t>
        </is>
      </c>
      <c r="F939" t="inlineStr">
        <is>
          <t>10-K</t>
        </is>
      </c>
      <c r="G939" t="inlineStr">
        <is>
          <t>2022-02-03</t>
        </is>
      </c>
      <c r="H939" t="inlineStr">
        <is>
          <t>2023-02-27</t>
        </is>
      </c>
      <c r="I939" t="inlineStr">
        <is>
          <t>2021-12-25</t>
        </is>
      </c>
      <c r="J939" t="inlineStr">
        <is>
          <t>USD</t>
        </is>
      </c>
      <c r="K939" t="inlineStr">
        <is>
          <t>財報直接申報值</t>
        </is>
      </c>
    </row>
    <row r="940">
      <c r="A940" t="inlineStr">
        <is>
          <t>長期租賃負債</t>
        </is>
      </c>
      <c r="B940" t="inlineStr">
        <is>
          <t>Operating Lease Liability, Noncurrent</t>
        </is>
      </c>
      <c r="C940" t="inlineStr">
        <is>
          <t>FY2022 Q1</t>
        </is>
      </c>
      <c r="D940" t="n">
        <v>370000000</v>
      </c>
      <c r="E940" t="inlineStr">
        <is>
          <t>OperatingLeaseLiabilityNoncurrent</t>
        </is>
      </c>
      <c r="F940" t="inlineStr">
        <is>
          <t>10-Q</t>
        </is>
      </c>
      <c r="G940" t="inlineStr">
        <is>
          <t>2022-05-04</t>
        </is>
      </c>
      <c r="H940" t="inlineStr">
        <is>
          <t>2022-05-04</t>
        </is>
      </c>
      <c r="I940" t="inlineStr">
        <is>
          <t>2022-03-26</t>
        </is>
      </c>
      <c r="J940" t="inlineStr">
        <is>
          <t>USD</t>
        </is>
      </c>
      <c r="K940" t="inlineStr">
        <is>
          <t>財報直接申報值</t>
        </is>
      </c>
    </row>
    <row r="941">
      <c r="A941" t="inlineStr">
        <is>
          <t>長期租賃負債</t>
        </is>
      </c>
      <c r="B941" t="inlineStr">
        <is>
          <t>Operating Lease Liability, Noncurrent</t>
        </is>
      </c>
      <c r="C941" t="inlineStr">
        <is>
          <t>FY2022 Q2</t>
        </is>
      </c>
      <c r="D941" t="n">
        <v>422000000</v>
      </c>
      <c r="E941" t="inlineStr">
        <is>
          <t>OperatingLeaseLiabilityNoncurrent</t>
        </is>
      </c>
      <c r="F941" t="inlineStr">
        <is>
          <t>10-Q</t>
        </is>
      </c>
      <c r="G941" t="inlineStr">
        <is>
          <t>2022-08-03</t>
        </is>
      </c>
      <c r="H941" t="inlineStr">
        <is>
          <t>2022-08-03</t>
        </is>
      </c>
      <c r="I941" t="inlineStr">
        <is>
          <t>2022-06-25</t>
        </is>
      </c>
      <c r="J941" t="inlineStr">
        <is>
          <t>USD</t>
        </is>
      </c>
      <c r="K941" t="inlineStr">
        <is>
          <t>財報直接申報值</t>
        </is>
      </c>
    </row>
    <row r="942">
      <c r="A942" t="inlineStr">
        <is>
          <t>長期租賃負債</t>
        </is>
      </c>
      <c r="B942" t="inlineStr">
        <is>
          <t>Operating Lease Liability, Noncurrent</t>
        </is>
      </c>
      <c r="C942" t="inlineStr">
        <is>
          <t>FY2022 Q3</t>
        </is>
      </c>
      <c r="D942" t="n">
        <v>424000000</v>
      </c>
      <c r="E942" t="inlineStr">
        <is>
          <t>OperatingLeaseLiabilityNoncurrent</t>
        </is>
      </c>
      <c r="F942" t="inlineStr">
        <is>
          <t>10-Q</t>
        </is>
      </c>
      <c r="G942" t="inlineStr">
        <is>
          <t>2022-11-02</t>
        </is>
      </c>
      <c r="H942" t="inlineStr">
        <is>
          <t>2022-11-02</t>
        </is>
      </c>
      <c r="I942" t="inlineStr">
        <is>
          <t>2022-09-24</t>
        </is>
      </c>
      <c r="J942" t="inlineStr">
        <is>
          <t>USD</t>
        </is>
      </c>
      <c r="K942" t="inlineStr">
        <is>
          <t>財報直接申報值</t>
        </is>
      </c>
    </row>
    <row r="943">
      <c r="A943" t="inlineStr">
        <is>
          <t>長期租賃負債</t>
        </is>
      </c>
      <c r="B943" t="inlineStr">
        <is>
          <t>Operating Lease Liability, Noncurrent</t>
        </is>
      </c>
      <c r="C943" t="inlineStr">
        <is>
          <t>FY2022 Q4</t>
        </is>
      </c>
      <c r="D943" t="n">
        <v>396000000</v>
      </c>
      <c r="E943" t="inlineStr">
        <is>
          <t>OperatingLeaseLiabilityNoncurrent</t>
        </is>
      </c>
      <c r="F943" t="inlineStr">
        <is>
          <t>10-K</t>
        </is>
      </c>
      <c r="G943" t="inlineStr">
        <is>
          <t>2023-02-27</t>
        </is>
      </c>
      <c r="H943" t="inlineStr">
        <is>
          <t>2024-01-31</t>
        </is>
      </c>
      <c r="I943" t="inlineStr">
        <is>
          <t>2022-12-31</t>
        </is>
      </c>
      <c r="J943" t="inlineStr">
        <is>
          <t>USD</t>
        </is>
      </c>
      <c r="K943" t="inlineStr">
        <is>
          <t>財報直接申報值</t>
        </is>
      </c>
    </row>
    <row r="944">
      <c r="A944" t="inlineStr">
        <is>
          <t>長期租賃負債</t>
        </is>
      </c>
      <c r="B944" t="inlineStr">
        <is>
          <t>Operating Lease Liability, Noncurrent</t>
        </is>
      </c>
      <c r="C944" t="inlineStr">
        <is>
          <t>FY2023 Q1</t>
        </is>
      </c>
      <c r="D944" t="n">
        <v>381000000</v>
      </c>
      <c r="E944" t="inlineStr">
        <is>
          <t>OperatingLeaseLiabilityNoncurrent</t>
        </is>
      </c>
      <c r="F944" t="inlineStr">
        <is>
          <t>10-Q</t>
        </is>
      </c>
      <c r="G944" t="inlineStr">
        <is>
          <t>2023-05-03</t>
        </is>
      </c>
      <c r="H944" t="inlineStr">
        <is>
          <t>2023-05-03</t>
        </is>
      </c>
      <c r="I944" t="inlineStr">
        <is>
          <t>2023-04-01</t>
        </is>
      </c>
      <c r="J944" t="inlineStr">
        <is>
          <t>USD</t>
        </is>
      </c>
      <c r="K944" t="inlineStr">
        <is>
          <t>財報直接申報值</t>
        </is>
      </c>
    </row>
    <row r="945">
      <c r="A945" t="inlineStr">
        <is>
          <t>長期租賃負債</t>
        </is>
      </c>
      <c r="B945" t="inlineStr">
        <is>
          <t>Operating Lease Liability, Noncurrent</t>
        </is>
      </c>
      <c r="C945" t="inlineStr">
        <is>
          <t>FY2023 Q2</t>
        </is>
      </c>
      <c r="D945" t="n">
        <v>393000000</v>
      </c>
      <c r="E945" t="inlineStr">
        <is>
          <t>OperatingLeaseLiabilityNoncurrent</t>
        </is>
      </c>
      <c r="F945" t="inlineStr">
        <is>
          <t>10-Q</t>
        </is>
      </c>
      <c r="G945" t="inlineStr">
        <is>
          <t>2023-08-02</t>
        </is>
      </c>
      <c r="H945" t="inlineStr">
        <is>
          <t>2023-08-02</t>
        </is>
      </c>
      <c r="I945" t="inlineStr">
        <is>
          <t>2023-07-01</t>
        </is>
      </c>
      <c r="J945" t="inlineStr">
        <is>
          <t>USD</t>
        </is>
      </c>
      <c r="K945" t="inlineStr">
        <is>
          <t>財報直接申報值</t>
        </is>
      </c>
    </row>
    <row r="946">
      <c r="A946" t="inlineStr">
        <is>
          <t>長期租賃負債</t>
        </is>
      </c>
      <c r="B946" t="inlineStr">
        <is>
          <t>Operating Lease Liability, Noncurrent</t>
        </is>
      </c>
      <c r="C946" t="inlineStr">
        <is>
          <t>FY2023 Q3</t>
        </is>
      </c>
      <c r="D946" t="n">
        <v>395000000</v>
      </c>
      <c r="E946" t="inlineStr">
        <is>
          <t>OperatingLeaseLiabilityNoncurrent</t>
        </is>
      </c>
      <c r="F946" t="inlineStr">
        <is>
          <t>10-Q</t>
        </is>
      </c>
      <c r="G946" t="inlineStr">
        <is>
          <t>2023-11-01</t>
        </is>
      </c>
      <c r="H946" t="inlineStr">
        <is>
          <t>2023-11-01</t>
        </is>
      </c>
      <c r="I946" t="inlineStr">
        <is>
          <t>2023-09-30</t>
        </is>
      </c>
      <c r="J946" t="inlineStr">
        <is>
          <t>USD</t>
        </is>
      </c>
      <c r="K946" t="inlineStr">
        <is>
          <t>財報直接申報值</t>
        </is>
      </c>
    </row>
    <row r="947">
      <c r="A947" t="inlineStr">
        <is>
          <t>長期租賃負債</t>
        </is>
      </c>
      <c r="B947" t="inlineStr">
        <is>
          <t>Operating Lease Liability, Noncurrent</t>
        </is>
      </c>
      <c r="C947" t="inlineStr">
        <is>
          <t>FY2023 Q4</t>
        </is>
      </c>
      <c r="D947" t="n">
        <v>535000000</v>
      </c>
      <c r="E947" t="inlineStr">
        <is>
          <t>OperatingLeaseLiabilityNoncurrent</t>
        </is>
      </c>
      <c r="F947" t="inlineStr">
        <is>
          <t>10-K</t>
        </is>
      </c>
      <c r="G947" t="inlineStr">
        <is>
          <t>2024-01-31</t>
        </is>
      </c>
      <c r="H947" t="inlineStr">
        <is>
          <t>2025-02-05</t>
        </is>
      </c>
      <c r="I947" t="inlineStr">
        <is>
          <t>2023-12-30</t>
        </is>
      </c>
      <c r="J947" t="inlineStr">
        <is>
          <t>USD</t>
        </is>
      </c>
      <c r="K947" t="inlineStr">
        <is>
          <t>財報直接申報值</t>
        </is>
      </c>
    </row>
    <row r="948">
      <c r="A948" t="inlineStr">
        <is>
          <t>長期租賃負債</t>
        </is>
      </c>
      <c r="B948" t="inlineStr">
        <is>
          <t>Operating Lease Liability, Noncurrent</t>
        </is>
      </c>
      <c r="C948" t="inlineStr">
        <is>
          <t>FY2024 Q1</t>
        </is>
      </c>
      <c r="D948" t="n">
        <v>530000000</v>
      </c>
      <c r="E948" t="inlineStr">
        <is>
          <t>OperatingLeaseLiabilityNoncurrent</t>
        </is>
      </c>
      <c r="F948" t="inlineStr">
        <is>
          <t>10-Q</t>
        </is>
      </c>
      <c r="G948" t="inlineStr">
        <is>
          <t>2024-05-01</t>
        </is>
      </c>
      <c r="H948" t="inlineStr">
        <is>
          <t>2024-05-01</t>
        </is>
      </c>
      <c r="I948" t="inlineStr">
        <is>
          <t>2024-03-30</t>
        </is>
      </c>
      <c r="J948" t="inlineStr">
        <is>
          <t>USD</t>
        </is>
      </c>
      <c r="K948" t="inlineStr">
        <is>
          <t>財報直接申報值</t>
        </is>
      </c>
    </row>
    <row r="949">
      <c r="A949" t="inlineStr">
        <is>
          <t>長期租賃負債</t>
        </is>
      </c>
      <c r="B949" t="inlineStr">
        <is>
          <t>Operating Lease Liability, Noncurrent</t>
        </is>
      </c>
      <c r="C949" t="inlineStr">
        <is>
          <t>FY2024 Q2</t>
        </is>
      </c>
      <c r="D949" t="n">
        <v>526000000</v>
      </c>
      <c r="E949" t="inlineStr">
        <is>
          <t>OperatingLeaseLiabilityNoncurrent</t>
        </is>
      </c>
      <c r="F949" t="inlineStr">
        <is>
          <t>10-Q</t>
        </is>
      </c>
      <c r="G949" t="inlineStr">
        <is>
          <t>2024-07-31</t>
        </is>
      </c>
      <c r="H949" t="inlineStr">
        <is>
          <t>2024-07-31</t>
        </is>
      </c>
      <c r="I949" t="inlineStr">
        <is>
          <t>2024-06-29</t>
        </is>
      </c>
      <c r="J949" t="inlineStr">
        <is>
          <t>USD</t>
        </is>
      </c>
      <c r="K949" t="inlineStr">
        <is>
          <t>財報直接申報值</t>
        </is>
      </c>
    </row>
    <row r="950">
      <c r="A950" t="inlineStr">
        <is>
          <t>長期租賃負債</t>
        </is>
      </c>
      <c r="B950" t="inlineStr">
        <is>
          <t>Operating Lease Liability, Noncurrent</t>
        </is>
      </c>
      <c r="C950" t="inlineStr">
        <is>
          <t>FY2024 Q3</t>
        </is>
      </c>
      <c r="D950" t="n">
        <v>518000000</v>
      </c>
      <c r="E950" t="inlineStr">
        <is>
          <t>OperatingLeaseLiabilityNoncurrent</t>
        </is>
      </c>
      <c r="F950" t="inlineStr">
        <is>
          <t>10-Q</t>
        </is>
      </c>
      <c r="G950" t="inlineStr">
        <is>
          <t>2024-10-30</t>
        </is>
      </c>
      <c r="H950" t="inlineStr">
        <is>
          <t>2024-10-30</t>
        </is>
      </c>
      <c r="I950" t="inlineStr">
        <is>
          <t>2024-09-28</t>
        </is>
      </c>
      <c r="J950" t="inlineStr">
        <is>
          <t>USD</t>
        </is>
      </c>
      <c r="K950" t="inlineStr">
        <is>
          <t>財報直接申報值</t>
        </is>
      </c>
    </row>
    <row r="951">
      <c r="A951" t="inlineStr">
        <is>
          <t>長期租賃負債</t>
        </is>
      </c>
      <c r="B951" t="inlineStr">
        <is>
          <t>Operating Lease Liability, Noncurrent</t>
        </is>
      </c>
      <c r="C951" t="inlineStr">
        <is>
          <t>FY2024 Q4</t>
        </is>
      </c>
      <c r="D951" t="n">
        <v>491000000</v>
      </c>
      <c r="E951" t="inlineStr">
        <is>
          <t>OperatingLeaseLiabilityNoncurrent</t>
        </is>
      </c>
      <c r="F951" t="inlineStr">
        <is>
          <t>10-K</t>
        </is>
      </c>
      <c r="G951" t="inlineStr">
        <is>
          <t>2025-02-05</t>
        </is>
      </c>
      <c r="H951" t="inlineStr">
        <is>
          <t>2026-02-04</t>
        </is>
      </c>
      <c r="I951" t="inlineStr">
        <is>
          <t>2024-12-28</t>
        </is>
      </c>
      <c r="J951" t="inlineStr">
        <is>
          <t>USD</t>
        </is>
      </c>
      <c r="K951" t="inlineStr">
        <is>
          <t>財報直接申報值</t>
        </is>
      </c>
    </row>
    <row r="952">
      <c r="A952" t="inlineStr">
        <is>
          <t>長期租賃負債</t>
        </is>
      </c>
      <c r="B952" t="inlineStr">
        <is>
          <t>Operating Lease Liability, Noncurrent</t>
        </is>
      </c>
      <c r="C952" t="inlineStr">
        <is>
          <t>FY2025 Q1</t>
        </is>
      </c>
      <c r="D952" t="n">
        <v>567000000</v>
      </c>
      <c r="E952" t="inlineStr">
        <is>
          <t>OperatingLeaseLiabilityNoncurrent</t>
        </is>
      </c>
      <c r="F952" t="inlineStr">
        <is>
          <t>10-Q</t>
        </is>
      </c>
      <c r="G952" t="inlineStr">
        <is>
          <t>2025-05-07</t>
        </is>
      </c>
      <c r="H952" t="inlineStr">
        <is>
          <t>2025-05-07</t>
        </is>
      </c>
      <c r="I952" t="inlineStr">
        <is>
          <t>2025-03-29</t>
        </is>
      </c>
      <c r="J952" t="inlineStr">
        <is>
          <t>USD</t>
        </is>
      </c>
      <c r="K952" t="inlineStr">
        <is>
          <t>財報直接申報值</t>
        </is>
      </c>
    </row>
    <row r="953">
      <c r="A953" t="inlineStr">
        <is>
          <t>長期租賃負債</t>
        </is>
      </c>
      <c r="B953" t="inlineStr">
        <is>
          <t>Operating Lease Liability, Noncurrent</t>
        </is>
      </c>
      <c r="C953" t="inlineStr">
        <is>
          <t>FY2025 Q2</t>
        </is>
      </c>
      <c r="D953" t="n">
        <v>668000000</v>
      </c>
      <c r="E953" t="inlineStr">
        <is>
          <t>OperatingLeaseLiabilityNoncurrent</t>
        </is>
      </c>
      <c r="F953" t="inlineStr">
        <is>
          <t>10-Q</t>
        </is>
      </c>
      <c r="G953" t="inlineStr">
        <is>
          <t>2025-08-06</t>
        </is>
      </c>
      <c r="H953" t="inlineStr">
        <is>
          <t>2025-08-06</t>
        </is>
      </c>
      <c r="I953" t="inlineStr">
        <is>
          <t>2025-06-28</t>
        </is>
      </c>
      <c r="J953" t="inlineStr">
        <is>
          <t>USD</t>
        </is>
      </c>
      <c r="K953" t="inlineStr">
        <is>
          <t>財報直接申報值</t>
        </is>
      </c>
    </row>
    <row r="954">
      <c r="A954" t="inlineStr">
        <is>
          <t>長期租賃負債</t>
        </is>
      </c>
      <c r="B954" t="inlineStr">
        <is>
          <t>Operating Lease Liability, Noncurrent</t>
        </is>
      </c>
      <c r="C954" t="inlineStr">
        <is>
          <t>FY2025 Q3</t>
        </is>
      </c>
      <c r="D954" t="n">
        <v>650000000</v>
      </c>
      <c r="E954" t="inlineStr">
        <is>
          <t>OperatingLeaseLiabilityNoncurrent</t>
        </is>
      </c>
      <c r="F954" t="inlineStr">
        <is>
          <t>10-Q</t>
        </is>
      </c>
      <c r="G954" t="inlineStr">
        <is>
          <t>2025-11-05</t>
        </is>
      </c>
      <c r="H954" t="inlineStr">
        <is>
          <t>2025-11-05</t>
        </is>
      </c>
      <c r="I954" t="inlineStr">
        <is>
          <t>2025-09-27</t>
        </is>
      </c>
      <c r="J954" t="inlineStr">
        <is>
          <t>USD</t>
        </is>
      </c>
      <c r="K954" t="inlineStr">
        <is>
          <t>財報直接申報值</t>
        </is>
      </c>
    </row>
    <row r="955">
      <c r="A955" t="inlineStr">
        <is>
          <t>長期租賃負債</t>
        </is>
      </c>
      <c r="B955" t="inlineStr">
        <is>
          <t>Operating Lease Liability, Noncurrent</t>
        </is>
      </c>
      <c r="C955" t="inlineStr">
        <is>
          <t>FY2025 Q4</t>
        </is>
      </c>
      <c r="D955" t="n">
        <v>625000000</v>
      </c>
      <c r="E955" t="inlineStr">
        <is>
          <t>OperatingLeaseLiabilityNoncurrent</t>
        </is>
      </c>
      <c r="F955" t="inlineStr">
        <is>
          <t>10-Q</t>
        </is>
      </c>
      <c r="G955" t="inlineStr">
        <is>
          <t>2026-02-04</t>
        </is>
      </c>
      <c r="H955" t="inlineStr">
        <is>
          <t>2026-08-05</t>
        </is>
      </c>
      <c r="I955" t="inlineStr">
        <is>
          <t>2025-12-27</t>
        </is>
      </c>
      <c r="J955" t="inlineStr">
        <is>
          <t>USD</t>
        </is>
      </c>
      <c r="K955" t="inlineStr">
        <is>
          <t>財報直接申報值</t>
        </is>
      </c>
    </row>
    <row r="956">
      <c r="A956" t="inlineStr">
        <is>
          <t>長期租賃負債</t>
        </is>
      </c>
      <c r="B956" t="inlineStr">
        <is>
          <t>Operating Lease Liability, Noncurrent</t>
        </is>
      </c>
      <c r="C956" t="inlineStr">
        <is>
          <t>FY2026 Q1</t>
        </is>
      </c>
      <c r="D956" t="n">
        <v>647000000</v>
      </c>
      <c r="E956" t="inlineStr">
        <is>
          <t>OperatingLeaseLiabilityNoncurrent</t>
        </is>
      </c>
      <c r="F956" t="inlineStr">
        <is>
          <t>10-Q</t>
        </is>
      </c>
      <c r="G956" t="inlineStr">
        <is>
          <t>2026-05-06</t>
        </is>
      </c>
      <c r="H956" t="inlineStr">
        <is>
          <t>2026-05-06</t>
        </is>
      </c>
      <c r="I956" t="inlineStr">
        <is>
          <t>2026-03-28</t>
        </is>
      </c>
      <c r="J956" t="inlineStr">
        <is>
          <t>USD</t>
        </is>
      </c>
      <c r="K956" t="inlineStr">
        <is>
          <t>財報直接申報值</t>
        </is>
      </c>
    </row>
    <row r="957">
      <c r="A957" t="inlineStr">
        <is>
          <t>長期租賃負債</t>
        </is>
      </c>
      <c r="B957" t="inlineStr">
        <is>
          <t>Operating Lease Liability, Noncurrent</t>
        </is>
      </c>
      <c r="C957" t="inlineStr">
        <is>
          <t>FY2026 Q2</t>
        </is>
      </c>
      <c r="D957" t="n">
        <v>1050000000</v>
      </c>
      <c r="E957" t="inlineStr">
        <is>
          <t>OperatingLeaseLiabilityNoncurrent</t>
        </is>
      </c>
      <c r="F957" t="inlineStr">
        <is>
          <t>10-Q</t>
        </is>
      </c>
      <c r="G957" t="inlineStr">
        <is>
          <t>2026-08-05</t>
        </is>
      </c>
      <c r="H957" t="inlineStr">
        <is>
          <t>2026-08-05</t>
        </is>
      </c>
      <c r="I957" t="inlineStr">
        <is>
          <t>2026-06-27</t>
        </is>
      </c>
      <c r="J957" t="inlineStr">
        <is>
          <t>USD</t>
        </is>
      </c>
      <c r="K957" t="inlineStr">
        <is>
          <t>財報直接申報值</t>
        </is>
      </c>
    </row>
    <row r="958">
      <c r="A958" t="inlineStr">
        <is>
          <t>負債總計</t>
        </is>
      </c>
      <c r="B958" t="inlineStr">
        <is>
          <t>Total Liabilities</t>
        </is>
      </c>
      <c r="C958" t="inlineStr">
        <is>
          <t>FY2021 Q1</t>
        </is>
      </c>
      <c r="D958" t="n">
        <v>3570000000</v>
      </c>
      <c r="E958" t="inlineStr">
        <is>
          <t>推算：total_assets - equity_total - temporary_equity?</t>
        </is>
      </c>
      <c r="I958" t="inlineStr">
        <is>
          <t>2021-03-27</t>
        </is>
      </c>
      <c r="J958" t="inlineStr">
        <is>
          <t>USD</t>
        </is>
      </c>
      <c r="K958" t="inlineStr">
        <is>
          <t>由其他科目計算：total_assets - equity_total - temporary_equity?</t>
        </is>
      </c>
    </row>
    <row r="959">
      <c r="A959" t="inlineStr">
        <is>
          <t>負債總計</t>
        </is>
      </c>
      <c r="B959" t="inlineStr">
        <is>
          <t>Total Liabilities</t>
        </is>
      </c>
      <c r="C959" t="inlineStr">
        <is>
          <t>FY2021 Q2</t>
        </is>
      </c>
      <c r="D959" t="n">
        <v>3626000000</v>
      </c>
      <c r="E959" t="inlineStr">
        <is>
          <t>推算：total_assets - equity_total - temporary_equity?</t>
        </is>
      </c>
      <c r="I959" t="inlineStr">
        <is>
          <t>2021-06-26</t>
        </is>
      </c>
      <c r="J959" t="inlineStr">
        <is>
          <t>USD</t>
        </is>
      </c>
      <c r="K959" t="inlineStr">
        <is>
          <t>由其他科目計算：total_assets - equity_total - temporary_equity?</t>
        </is>
      </c>
    </row>
    <row r="960">
      <c r="A960" t="inlineStr">
        <is>
          <t>負債總計</t>
        </is>
      </c>
      <c r="B960" t="inlineStr">
        <is>
          <t>Total Liabilities</t>
        </is>
      </c>
      <c r="C960" t="inlineStr">
        <is>
          <t>FY2021 Q3</t>
        </is>
      </c>
      <c r="D960" t="n">
        <v>4017000000</v>
      </c>
      <c r="E960" t="inlineStr">
        <is>
          <t>推算：total_assets - equity_total - temporary_equity?</t>
        </is>
      </c>
      <c r="I960" t="inlineStr">
        <is>
          <t>2021-09-25</t>
        </is>
      </c>
      <c r="J960" t="inlineStr">
        <is>
          <t>USD</t>
        </is>
      </c>
      <c r="K960" t="inlineStr">
        <is>
          <t>由其他科目計算：total_assets - equity_total - temporary_equity?</t>
        </is>
      </c>
    </row>
    <row r="961">
      <c r="A961" t="inlineStr">
        <is>
          <t>負債總計</t>
        </is>
      </c>
      <c r="B961" t="inlineStr">
        <is>
          <t>Total Liabilities</t>
        </is>
      </c>
      <c r="C961" t="inlineStr">
        <is>
          <t>FY2021 Q4</t>
        </is>
      </c>
      <c r="D961" t="n">
        <v>4922000000</v>
      </c>
      <c r="E961" t="inlineStr">
        <is>
          <t>推算：total_assets - equity_total - temporary_equity?</t>
        </is>
      </c>
      <c r="I961" t="inlineStr">
        <is>
          <t>2021-12-25</t>
        </is>
      </c>
      <c r="J961" t="inlineStr">
        <is>
          <t>USD</t>
        </is>
      </c>
      <c r="K961" t="inlineStr">
        <is>
          <t>由其他科目計算：total_assets - equity_total - temporary_equity?</t>
        </is>
      </c>
    </row>
    <row r="962">
      <c r="A962" t="inlineStr">
        <is>
          <t>負債總計</t>
        </is>
      </c>
      <c r="B962" t="inlineStr">
        <is>
          <t>Total Liabilities</t>
        </is>
      </c>
      <c r="C962" t="inlineStr">
        <is>
          <t>FY2022 Q1</t>
        </is>
      </c>
      <c r="D962" t="n">
        <v>11582000000</v>
      </c>
      <c r="E962" t="inlineStr">
        <is>
          <t>推算：total_assets - equity_total - temporary_equity?</t>
        </is>
      </c>
      <c r="I962" t="inlineStr">
        <is>
          <t>2022-03-26</t>
        </is>
      </c>
      <c r="J962" t="inlineStr">
        <is>
          <t>USD</t>
        </is>
      </c>
      <c r="K962" t="inlineStr">
        <is>
          <t>由其他科目計算：total_assets - equity_total - temporary_equity?</t>
        </is>
      </c>
    </row>
    <row r="963">
      <c r="A963" t="inlineStr">
        <is>
          <t>負債總計</t>
        </is>
      </c>
      <c r="B963" t="inlineStr">
        <is>
          <t>Total Liabilities</t>
        </is>
      </c>
      <c r="C963" t="inlineStr">
        <is>
          <t>FY2022 Q2</t>
        </is>
      </c>
      <c r="D963" t="n">
        <v>12333000000</v>
      </c>
      <c r="E963" t="inlineStr">
        <is>
          <t>推算：total_assets - equity_total - temporary_equity?</t>
        </is>
      </c>
      <c r="I963" t="inlineStr">
        <is>
          <t>2022-06-25</t>
        </is>
      </c>
      <c r="J963" t="inlineStr">
        <is>
          <t>USD</t>
        </is>
      </c>
      <c r="K963" t="inlineStr">
        <is>
          <t>由其他科目計算：total_assets - equity_total - temporary_equity?</t>
        </is>
      </c>
    </row>
    <row r="964">
      <c r="A964" t="inlineStr">
        <is>
          <t>負債總計</t>
        </is>
      </c>
      <c r="B964" t="inlineStr">
        <is>
          <t>Total Liabilities</t>
        </is>
      </c>
      <c r="C964" t="inlineStr">
        <is>
          <t>FY2022 Q3</t>
        </is>
      </c>
      <c r="D964" t="n">
        <v>13269000000</v>
      </c>
      <c r="E964" t="inlineStr">
        <is>
          <t>推算：total_assets - equity_total - temporary_equity?</t>
        </is>
      </c>
      <c r="I964" t="inlineStr">
        <is>
          <t>2022-09-24</t>
        </is>
      </c>
      <c r="J964" t="inlineStr">
        <is>
          <t>USD</t>
        </is>
      </c>
      <c r="K964" t="inlineStr">
        <is>
          <t>由其他科目計算：total_assets - equity_total - temporary_equity?</t>
        </is>
      </c>
    </row>
    <row r="965">
      <c r="A965" t="inlineStr">
        <is>
          <t>負債總計</t>
        </is>
      </c>
      <c r="B965" t="inlineStr">
        <is>
          <t>Total Liabilities</t>
        </is>
      </c>
      <c r="C965" t="inlineStr">
        <is>
          <t>FY2022 Q4</t>
        </is>
      </c>
      <c r="D965" t="n">
        <v>12830000000</v>
      </c>
      <c r="E965" t="inlineStr">
        <is>
          <t>推算：total_assets - equity_total - temporary_equity?</t>
        </is>
      </c>
      <c r="I965" t="inlineStr">
        <is>
          <t>2022-12-31</t>
        </is>
      </c>
      <c r="J965" t="inlineStr">
        <is>
          <t>USD</t>
        </is>
      </c>
      <c r="K965" t="inlineStr">
        <is>
          <t>由其他科目計算：total_assets - equity_total - temporary_equity?</t>
        </is>
      </c>
    </row>
    <row r="966">
      <c r="A966" t="inlineStr">
        <is>
          <t>負債總計</t>
        </is>
      </c>
      <c r="B966" t="inlineStr">
        <is>
          <t>Total Liabilities</t>
        </is>
      </c>
      <c r="C966" t="inlineStr">
        <is>
          <t>FY2023 Q1</t>
        </is>
      </c>
      <c r="D966" t="n">
        <v>12940000000</v>
      </c>
      <c r="E966" t="inlineStr">
        <is>
          <t>推算：total_assets - equity_total - temporary_equity?</t>
        </is>
      </c>
      <c r="I966" t="inlineStr">
        <is>
          <t>2023-04-01</t>
        </is>
      </c>
      <c r="J966" t="inlineStr">
        <is>
          <t>USD</t>
        </is>
      </c>
      <c r="K966" t="inlineStr">
        <is>
          <t>由其他科目計算：total_assets - equity_total - temporary_equity?</t>
        </is>
      </c>
    </row>
    <row r="967">
      <c r="A967" t="inlineStr">
        <is>
          <t>負債總計</t>
        </is>
      </c>
      <c r="B967" t="inlineStr">
        <is>
          <t>Total Liabilities</t>
        </is>
      </c>
      <c r="C967" t="inlineStr">
        <is>
          <t>FY2023 Q2</t>
        </is>
      </c>
      <c r="D967" t="n">
        <v>12831000000</v>
      </c>
      <c r="E967" t="inlineStr">
        <is>
          <t>推算：total_assets - equity_total - temporary_equity?</t>
        </is>
      </c>
      <c r="I967" t="inlineStr">
        <is>
          <t>2023-07-01</t>
        </is>
      </c>
      <c r="J967" t="inlineStr">
        <is>
          <t>USD</t>
        </is>
      </c>
      <c r="K967" t="inlineStr">
        <is>
          <t>由其他科目計算：total_assets - equity_total - temporary_equity?</t>
        </is>
      </c>
    </row>
    <row r="968">
      <c r="A968" t="inlineStr">
        <is>
          <t>負債總計</t>
        </is>
      </c>
      <c r="B968" t="inlineStr">
        <is>
          <t>Total Liabilities</t>
        </is>
      </c>
      <c r="C968" t="inlineStr">
        <is>
          <t>FY2023 Q3</t>
        </is>
      </c>
      <c r="D968" t="n">
        <v>12656000000</v>
      </c>
      <c r="E968" t="inlineStr">
        <is>
          <t>推算：total_assets - equity_total - temporary_equity?</t>
        </is>
      </c>
      <c r="I968" t="inlineStr">
        <is>
          <t>2023-09-30</t>
        </is>
      </c>
      <c r="J968" t="inlineStr">
        <is>
          <t>USD</t>
        </is>
      </c>
      <c r="K968" t="inlineStr">
        <is>
          <t>由其他科目計算：total_assets - equity_total - temporary_equity?</t>
        </is>
      </c>
    </row>
    <row r="969">
      <c r="A969" t="inlineStr">
        <is>
          <t>負債總計</t>
        </is>
      </c>
      <c r="B969" t="inlineStr">
        <is>
          <t>Total Liabilities</t>
        </is>
      </c>
      <c r="C969" t="inlineStr">
        <is>
          <t>FY2023 Q4</t>
        </is>
      </c>
      <c r="D969" t="n">
        <v>11993000000</v>
      </c>
      <c r="E969" t="inlineStr">
        <is>
          <t>推算：total_assets - equity_total - temporary_equity?</t>
        </is>
      </c>
      <c r="I969" t="inlineStr">
        <is>
          <t>2023-12-30</t>
        </is>
      </c>
      <c r="J969" t="inlineStr">
        <is>
          <t>USD</t>
        </is>
      </c>
      <c r="K969" t="inlineStr">
        <is>
          <t>由其他科目計算：total_assets - equity_total - temporary_equity?</t>
        </is>
      </c>
    </row>
    <row r="970">
      <c r="A970" t="inlineStr">
        <is>
          <t>負債總計</t>
        </is>
      </c>
      <c r="B970" t="inlineStr">
        <is>
          <t>Total Liabilities</t>
        </is>
      </c>
      <c r="C970" t="inlineStr">
        <is>
          <t>FY2024 Q1</t>
        </is>
      </c>
      <c r="D970" t="n">
        <v>11697000000</v>
      </c>
      <c r="E970" t="inlineStr">
        <is>
          <t>推算：total_assets - equity_total - temporary_equity?</t>
        </is>
      </c>
      <c r="I970" t="inlineStr">
        <is>
          <t>2024-03-30</t>
        </is>
      </c>
      <c r="J970" t="inlineStr">
        <is>
          <t>USD</t>
        </is>
      </c>
      <c r="K970" t="inlineStr">
        <is>
          <t>由其他科目計算：total_assets - equity_total - temporary_equity?</t>
        </is>
      </c>
    </row>
    <row r="971">
      <c r="A971" t="inlineStr">
        <is>
          <t>負債總計</t>
        </is>
      </c>
      <c r="B971" t="inlineStr">
        <is>
          <t>Total Liabilities</t>
        </is>
      </c>
      <c r="C971" t="inlineStr">
        <is>
          <t>FY2024 Q2</t>
        </is>
      </c>
      <c r="D971" t="n">
        <v>11348000000</v>
      </c>
      <c r="E971" t="inlineStr">
        <is>
          <t>推算：total_assets - equity_total - temporary_equity?</t>
        </is>
      </c>
      <c r="I971" t="inlineStr">
        <is>
          <t>2024-06-29</t>
        </is>
      </c>
      <c r="J971" t="inlineStr">
        <is>
          <t>USD</t>
        </is>
      </c>
      <c r="K971" t="inlineStr">
        <is>
          <t>由其他科目計算：total_assets - equity_total - temporary_equity?</t>
        </is>
      </c>
    </row>
    <row r="972">
      <c r="A972" t="inlineStr">
        <is>
          <t>負債總計</t>
        </is>
      </c>
      <c r="B972" t="inlineStr">
        <is>
          <t>Total Liabilities</t>
        </is>
      </c>
      <c r="C972" t="inlineStr">
        <is>
          <t>FY2024 Q3</t>
        </is>
      </c>
      <c r="D972" t="n">
        <v>12651000000</v>
      </c>
      <c r="E972" t="inlineStr">
        <is>
          <t>推算：total_assets - equity_total - temporary_equity?</t>
        </is>
      </c>
      <c r="I972" t="inlineStr">
        <is>
          <t>2024-09-28</t>
        </is>
      </c>
      <c r="J972" t="inlineStr">
        <is>
          <t>USD</t>
        </is>
      </c>
      <c r="K972" t="inlineStr">
        <is>
          <t>由其他科目計算：total_assets - equity_total - temporary_equity?</t>
        </is>
      </c>
    </row>
    <row r="973">
      <c r="A973" t="inlineStr">
        <is>
          <t>負債總計</t>
        </is>
      </c>
      <c r="B973" t="inlineStr">
        <is>
          <t>Total Liabilities</t>
        </is>
      </c>
      <c r="C973" t="inlineStr">
        <is>
          <t>FY2024 Q4</t>
        </is>
      </c>
      <c r="D973" t="n">
        <v>11658000000</v>
      </c>
      <c r="E973" t="inlineStr">
        <is>
          <t>推算：total_assets - equity_total - temporary_equity?</t>
        </is>
      </c>
      <c r="I973" t="inlineStr">
        <is>
          <t>2024-12-28</t>
        </is>
      </c>
      <c r="J973" t="inlineStr">
        <is>
          <t>USD</t>
        </is>
      </c>
      <c r="K973" t="inlineStr">
        <is>
          <t>由其他科目計算：total_assets - equity_total - temporary_equity?</t>
        </is>
      </c>
    </row>
    <row r="974">
      <c r="A974" t="inlineStr">
        <is>
          <t>負債總計</t>
        </is>
      </c>
      <c r="B974" t="inlineStr">
        <is>
          <t>Total Liabilities</t>
        </is>
      </c>
      <c r="C974" t="inlineStr">
        <is>
          <t>FY2025 Q1</t>
        </is>
      </c>
      <c r="D974" t="n">
        <v>13669000000</v>
      </c>
      <c r="E974" t="inlineStr">
        <is>
          <t>推算：total_assets - equity_total - temporary_equity?</t>
        </is>
      </c>
      <c r="I974" t="inlineStr">
        <is>
          <t>2025-03-29</t>
        </is>
      </c>
      <c r="J974" t="inlineStr">
        <is>
          <t>USD</t>
        </is>
      </c>
      <c r="K974" t="inlineStr">
        <is>
          <t>由其他科目計算：total_assets - equity_total - temporary_equity?</t>
        </is>
      </c>
    </row>
    <row r="975">
      <c r="A975" t="inlineStr">
        <is>
          <t>負債總計</t>
        </is>
      </c>
      <c r="B975" t="inlineStr">
        <is>
          <t>Total Liabilities</t>
        </is>
      </c>
      <c r="C975" t="inlineStr">
        <is>
          <t>FY2025 Q2</t>
        </is>
      </c>
      <c r="D975" t="n">
        <v>15155000000</v>
      </c>
      <c r="E975" t="inlineStr">
        <is>
          <t>推算：total_assets - equity_total - temporary_equity?</t>
        </is>
      </c>
      <c r="I975" t="inlineStr">
        <is>
          <t>2025-06-28</t>
        </is>
      </c>
      <c r="J975" t="inlineStr">
        <is>
          <t>USD</t>
        </is>
      </c>
      <c r="K975" t="inlineStr">
        <is>
          <t>由其他科目計算：total_assets - equity_total - temporary_equity?</t>
        </is>
      </c>
    </row>
    <row r="976">
      <c r="A976" t="inlineStr">
        <is>
          <t>負債總計</t>
        </is>
      </c>
      <c r="B976" t="inlineStr">
        <is>
          <t>Total Liabilities</t>
        </is>
      </c>
      <c r="C976" t="inlineStr">
        <is>
          <t>FY2025 Q3</t>
        </is>
      </c>
      <c r="D976" t="n">
        <v>16101000000</v>
      </c>
      <c r="E976" t="inlineStr">
        <is>
          <t>推算：total_assets - equity_total - temporary_equity?</t>
        </is>
      </c>
      <c r="I976" t="inlineStr">
        <is>
          <t>2025-09-27</t>
        </is>
      </c>
      <c r="J976" t="inlineStr">
        <is>
          <t>USD</t>
        </is>
      </c>
      <c r="K976" t="inlineStr">
        <is>
          <t>由其他科目計算：total_assets - equity_total - temporary_equity?</t>
        </is>
      </c>
    </row>
    <row r="977">
      <c r="A977" t="inlineStr">
        <is>
          <t>負債總計</t>
        </is>
      </c>
      <c r="B977" t="inlineStr">
        <is>
          <t>Total Liabilities</t>
        </is>
      </c>
      <c r="C977" t="inlineStr">
        <is>
          <t>FY2025 Q4</t>
        </is>
      </c>
      <c r="D977" t="n">
        <v>13927000000</v>
      </c>
      <c r="E977" t="inlineStr">
        <is>
          <t>推算：total_assets - equity_total - temporary_equity?</t>
        </is>
      </c>
      <c r="I977" t="inlineStr">
        <is>
          <t>2025-12-27</t>
        </is>
      </c>
      <c r="J977" t="inlineStr">
        <is>
          <t>USD</t>
        </is>
      </c>
      <c r="K977" t="inlineStr">
        <is>
          <t>由其他科目計算：total_assets - equity_total - temporary_equity?</t>
        </is>
      </c>
    </row>
    <row r="978">
      <c r="A978" t="inlineStr">
        <is>
          <t>負債總計</t>
        </is>
      </c>
      <c r="B978" t="inlineStr">
        <is>
          <t>Total Liabilities</t>
        </is>
      </c>
      <c r="C978" t="inlineStr">
        <is>
          <t>FY2026 Q1</t>
        </is>
      </c>
      <c r="D978" t="n">
        <v>15180000000</v>
      </c>
      <c r="E978" t="inlineStr">
        <is>
          <t>推算：total_assets - equity_total - temporary_equity?</t>
        </is>
      </c>
      <c r="I978" t="inlineStr">
        <is>
          <t>2026-03-28</t>
        </is>
      </c>
      <c r="J978" t="inlineStr">
        <is>
          <t>USD</t>
        </is>
      </c>
      <c r="K978" t="inlineStr">
        <is>
          <t>由其他科目計算：total_assets - equity_total - temporary_equity?</t>
        </is>
      </c>
    </row>
    <row r="979">
      <c r="A979" t="inlineStr">
        <is>
          <t>負債總計</t>
        </is>
      </c>
      <c r="B979" t="inlineStr">
        <is>
          <t>Total Liabilities</t>
        </is>
      </c>
      <c r="C979" t="inlineStr">
        <is>
          <t>FY2026 Q2</t>
        </is>
      </c>
      <c r="D979" t="n">
        <v>17240000000</v>
      </c>
      <c r="E979" t="inlineStr">
        <is>
          <t>推算：total_assets - equity_total - temporary_equity?</t>
        </is>
      </c>
      <c r="I979" t="inlineStr">
        <is>
          <t>2026-06-27</t>
        </is>
      </c>
      <c r="J979" t="inlineStr">
        <is>
          <t>USD</t>
        </is>
      </c>
      <c r="K979" t="inlineStr">
        <is>
          <t>由其他科目計算：total_assets - equity_total - temporary_equity?</t>
        </is>
      </c>
    </row>
    <row r="980">
      <c r="A980" t="inlineStr">
        <is>
          <t>股東權益總計</t>
        </is>
      </c>
      <c r="B980" t="inlineStr">
        <is>
          <t>Total Stockholders' Equity</t>
        </is>
      </c>
      <c r="C980" t="inlineStr">
        <is>
          <t>FY2021 Q1</t>
        </is>
      </c>
      <c r="D980" t="n">
        <v>6477000000</v>
      </c>
      <c r="E980" t="inlineStr">
        <is>
          <t>StockholdersEquity</t>
        </is>
      </c>
      <c r="F980" t="inlineStr">
        <is>
          <t>10-Q</t>
        </is>
      </c>
      <c r="G980" t="inlineStr">
        <is>
          <t>2021-04-28</t>
        </is>
      </c>
      <c r="H980" t="inlineStr">
        <is>
          <t>2022-05-04</t>
        </is>
      </c>
      <c r="I980" t="inlineStr">
        <is>
          <t>2021-03-27</t>
        </is>
      </c>
      <c r="J980" t="inlineStr">
        <is>
          <t>USD</t>
        </is>
      </c>
      <c r="K980" t="inlineStr">
        <is>
          <t>財報直接申報值</t>
        </is>
      </c>
    </row>
    <row r="981">
      <c r="A981" t="inlineStr">
        <is>
          <t>股東權益總計</t>
        </is>
      </c>
      <c r="B981" t="inlineStr">
        <is>
          <t>Total Stockholders' Equity</t>
        </is>
      </c>
      <c r="C981" t="inlineStr">
        <is>
          <t>FY2021 Q2</t>
        </is>
      </c>
      <c r="D981" t="n">
        <v>7065000000</v>
      </c>
      <c r="E981" t="inlineStr">
        <is>
          <t>StockholdersEquity</t>
        </is>
      </c>
      <c r="F981" t="inlineStr">
        <is>
          <t>10-Q</t>
        </is>
      </c>
      <c r="G981" t="inlineStr">
        <is>
          <t>2021-07-28</t>
        </is>
      </c>
      <c r="H981" t="inlineStr">
        <is>
          <t>2022-08-03</t>
        </is>
      </c>
      <c r="I981" t="inlineStr">
        <is>
          <t>2021-06-26</t>
        </is>
      </c>
      <c r="J981" t="inlineStr">
        <is>
          <t>USD</t>
        </is>
      </c>
      <c r="K981" t="inlineStr">
        <is>
          <t>財報直接申報值</t>
        </is>
      </c>
    </row>
    <row r="982">
      <c r="A982" t="inlineStr">
        <is>
          <t>股東權益總計</t>
        </is>
      </c>
      <c r="B982" t="inlineStr">
        <is>
          <t>Total Stockholders' Equity</t>
        </is>
      </c>
      <c r="C982" t="inlineStr">
        <is>
          <t>FY2021 Q3</t>
        </is>
      </c>
      <c r="D982" t="n">
        <v>7136000000</v>
      </c>
      <c r="E982" t="inlineStr">
        <is>
          <t>StockholdersEquity</t>
        </is>
      </c>
      <c r="F982" t="inlineStr">
        <is>
          <t>10-Q</t>
        </is>
      </c>
      <c r="G982" t="inlineStr">
        <is>
          <t>2021-10-27</t>
        </is>
      </c>
      <c r="H982" t="inlineStr">
        <is>
          <t>2022-11-02</t>
        </is>
      </c>
      <c r="I982" t="inlineStr">
        <is>
          <t>2021-09-25</t>
        </is>
      </c>
      <c r="J982" t="inlineStr">
        <is>
          <t>USD</t>
        </is>
      </c>
      <c r="K982" t="inlineStr">
        <is>
          <t>財報直接申報值</t>
        </is>
      </c>
    </row>
    <row r="983">
      <c r="A983" t="inlineStr">
        <is>
          <t>股東權益總計</t>
        </is>
      </c>
      <c r="B983" t="inlineStr">
        <is>
          <t>Total Stockholders' Equity</t>
        </is>
      </c>
      <c r="C983" t="inlineStr">
        <is>
          <t>FY2021 Q4</t>
        </is>
      </c>
      <c r="D983" t="n">
        <v>7497000000</v>
      </c>
      <c r="E983" t="inlineStr">
        <is>
          <t>StockholdersEquity</t>
        </is>
      </c>
      <c r="F983" t="inlineStr">
        <is>
          <t>10-K</t>
        </is>
      </c>
      <c r="G983" t="inlineStr">
        <is>
          <t>2022-02-03</t>
        </is>
      </c>
      <c r="H983" t="inlineStr">
        <is>
          <t>2024-01-31</t>
        </is>
      </c>
      <c r="I983" t="inlineStr">
        <is>
          <t>2021-12-25</t>
        </is>
      </c>
      <c r="J983" t="inlineStr">
        <is>
          <t>USD</t>
        </is>
      </c>
      <c r="K983" t="inlineStr">
        <is>
          <t>財報直接申報值</t>
        </is>
      </c>
    </row>
    <row r="984">
      <c r="A984" t="inlineStr">
        <is>
          <t>股東權益總計</t>
        </is>
      </c>
      <c r="B984" t="inlineStr">
        <is>
          <t>Total Stockholders' Equity</t>
        </is>
      </c>
      <c r="C984" t="inlineStr">
        <is>
          <t>FY2022 Q1</t>
        </is>
      </c>
      <c r="D984" t="n">
        <v>55333000000</v>
      </c>
      <c r="E984" t="inlineStr">
        <is>
          <t>StockholdersEquity</t>
        </is>
      </c>
      <c r="F984" t="inlineStr">
        <is>
          <t>10-Q</t>
        </is>
      </c>
      <c r="G984" t="inlineStr">
        <is>
          <t>2022-05-04</t>
        </is>
      </c>
      <c r="H984" t="inlineStr">
        <is>
          <t>2023-05-03</t>
        </is>
      </c>
      <c r="I984" t="inlineStr">
        <is>
          <t>2022-03-26</t>
        </is>
      </c>
      <c r="J984" t="inlineStr">
        <is>
          <t>USD</t>
        </is>
      </c>
      <c r="K984" t="inlineStr">
        <is>
          <t>財報直接申報值</t>
        </is>
      </c>
    </row>
    <row r="985">
      <c r="A985" t="inlineStr">
        <is>
          <t>股東權益總計</t>
        </is>
      </c>
      <c r="B985" t="inlineStr">
        <is>
          <t>Total Stockholders' Equity</t>
        </is>
      </c>
      <c r="C985" t="inlineStr">
        <is>
          <t>FY2022 Q2</t>
        </is>
      </c>
      <c r="D985" t="n">
        <v>55169000000</v>
      </c>
      <c r="E985" t="inlineStr">
        <is>
          <t>StockholdersEquity</t>
        </is>
      </c>
      <c r="F985" t="inlineStr">
        <is>
          <t>10-Q</t>
        </is>
      </c>
      <c r="G985" t="inlineStr">
        <is>
          <t>2022-08-03</t>
        </is>
      </c>
      <c r="H985" t="inlineStr">
        <is>
          <t>2023-08-02</t>
        </is>
      </c>
      <c r="I985" t="inlineStr">
        <is>
          <t>2022-06-25</t>
        </is>
      </c>
      <c r="J985" t="inlineStr">
        <is>
          <t>USD</t>
        </is>
      </c>
      <c r="K985" t="inlineStr">
        <is>
          <t>財報直接申報值</t>
        </is>
      </c>
    </row>
    <row r="986">
      <c r="A986" t="inlineStr">
        <is>
          <t>股東權益總計</t>
        </is>
      </c>
      <c r="B986" t="inlineStr">
        <is>
          <t>Total Stockholders' Equity</t>
        </is>
      </c>
      <c r="C986" t="inlineStr">
        <is>
          <t>FY2022 Q3</t>
        </is>
      </c>
      <c r="D986" t="n">
        <v>54542000000</v>
      </c>
      <c r="E986" t="inlineStr">
        <is>
          <t>StockholdersEquity</t>
        </is>
      </c>
      <c r="F986" t="inlineStr">
        <is>
          <t>10-Q</t>
        </is>
      </c>
      <c r="G986" t="inlineStr">
        <is>
          <t>2022-11-02</t>
        </is>
      </c>
      <c r="H986" t="inlineStr">
        <is>
          <t>2023-11-01</t>
        </is>
      </c>
      <c r="I986" t="inlineStr">
        <is>
          <t>2022-09-24</t>
        </is>
      </c>
      <c r="J986" t="inlineStr">
        <is>
          <t>USD</t>
        </is>
      </c>
      <c r="K986" t="inlineStr">
        <is>
          <t>財報直接申報值</t>
        </is>
      </c>
    </row>
    <row r="987">
      <c r="A987" t="inlineStr">
        <is>
          <t>股東權益總計</t>
        </is>
      </c>
      <c r="B987" t="inlineStr">
        <is>
          <t>Total Stockholders' Equity</t>
        </is>
      </c>
      <c r="C987" t="inlineStr">
        <is>
          <t>FY2022 Q4</t>
        </is>
      </c>
      <c r="D987" t="n">
        <v>54750000000</v>
      </c>
      <c r="E987" t="inlineStr">
        <is>
          <t>StockholdersEquity</t>
        </is>
      </c>
      <c r="F987" t="inlineStr">
        <is>
          <t>10-K</t>
        </is>
      </c>
      <c r="G987" t="inlineStr">
        <is>
          <t>2023-02-27</t>
        </is>
      </c>
      <c r="H987" t="inlineStr">
        <is>
          <t>2025-02-05</t>
        </is>
      </c>
      <c r="I987" t="inlineStr">
        <is>
          <t>2022-12-31</t>
        </is>
      </c>
      <c r="J987" t="inlineStr">
        <is>
          <t>USD</t>
        </is>
      </c>
      <c r="K987" t="inlineStr">
        <is>
          <t>財報直接申報值</t>
        </is>
      </c>
    </row>
    <row r="988">
      <c r="A988" t="inlineStr">
        <is>
          <t>股東權益總計</t>
        </is>
      </c>
      <c r="B988" t="inlineStr">
        <is>
          <t>Total Stockholders' Equity</t>
        </is>
      </c>
      <c r="C988" t="inlineStr">
        <is>
          <t>FY2023 Q1</t>
        </is>
      </c>
      <c r="D988" t="n">
        <v>54694000000</v>
      </c>
      <c r="E988" t="inlineStr">
        <is>
          <t>StockholdersEquity</t>
        </is>
      </c>
      <c r="F988" t="inlineStr">
        <is>
          <t>10-Q</t>
        </is>
      </c>
      <c r="G988" t="inlineStr">
        <is>
          <t>2023-05-03</t>
        </is>
      </c>
      <c r="H988" t="inlineStr">
        <is>
          <t>2024-05-01</t>
        </is>
      </c>
      <c r="I988" t="inlineStr">
        <is>
          <t>2023-04-01</t>
        </is>
      </c>
      <c r="J988" t="inlineStr">
        <is>
          <t>USD</t>
        </is>
      </c>
      <c r="K988" t="inlineStr">
        <is>
          <t>財報直接申報值</t>
        </is>
      </c>
    </row>
    <row r="989">
      <c r="A989" t="inlineStr">
        <is>
          <t>股東權益總計</t>
        </is>
      </c>
      <c r="B989" t="inlineStr">
        <is>
          <t>Total Stockholders' Equity</t>
        </is>
      </c>
      <c r="C989" t="inlineStr">
        <is>
          <t>FY2023 Q2</t>
        </is>
      </c>
      <c r="D989" t="n">
        <v>55136000000</v>
      </c>
      <c r="E989" t="inlineStr">
        <is>
          <t>StockholdersEquity</t>
        </is>
      </c>
      <c r="F989" t="inlineStr">
        <is>
          <t>10-Q</t>
        </is>
      </c>
      <c r="G989" t="inlineStr">
        <is>
          <t>2023-08-02</t>
        </is>
      </c>
      <c r="H989" t="inlineStr">
        <is>
          <t>2024-07-31</t>
        </is>
      </c>
      <c r="I989" t="inlineStr">
        <is>
          <t>2023-07-01</t>
        </is>
      </c>
      <c r="J989" t="inlineStr">
        <is>
          <t>USD</t>
        </is>
      </c>
      <c r="K989" t="inlineStr">
        <is>
          <t>財報直接申報值</t>
        </is>
      </c>
    </row>
    <row r="990">
      <c r="A990" t="inlineStr">
        <is>
          <t>股東權益總計</t>
        </is>
      </c>
      <c r="B990" t="inlineStr">
        <is>
          <t>Total Stockholders' Equity</t>
        </is>
      </c>
      <c r="C990" t="inlineStr">
        <is>
          <t>FY2023 Q3</t>
        </is>
      </c>
      <c r="D990" t="n">
        <v>54970000000</v>
      </c>
      <c r="E990" t="inlineStr">
        <is>
          <t>StockholdersEquity</t>
        </is>
      </c>
      <c r="F990" t="inlineStr">
        <is>
          <t>10-Q</t>
        </is>
      </c>
      <c r="G990" t="inlineStr">
        <is>
          <t>2023-11-01</t>
        </is>
      </c>
      <c r="H990" t="inlineStr">
        <is>
          <t>2024-10-30</t>
        </is>
      </c>
      <c r="I990" t="inlineStr">
        <is>
          <t>2023-09-30</t>
        </is>
      </c>
      <c r="J990" t="inlineStr">
        <is>
          <t>USD</t>
        </is>
      </c>
      <c r="K990" t="inlineStr">
        <is>
          <t>財報直接申報值</t>
        </is>
      </c>
    </row>
    <row r="991">
      <c r="A991" t="inlineStr">
        <is>
          <t>股東權益總計</t>
        </is>
      </c>
      <c r="B991" t="inlineStr">
        <is>
          <t>Total Stockholders' Equity</t>
        </is>
      </c>
      <c r="C991" t="inlineStr">
        <is>
          <t>FY2023 Q4</t>
        </is>
      </c>
      <c r="D991" t="n">
        <v>55892000000</v>
      </c>
      <c r="E991" t="inlineStr">
        <is>
          <t>StockholdersEquity</t>
        </is>
      </c>
      <c r="F991" t="inlineStr">
        <is>
          <t>10-K</t>
        </is>
      </c>
      <c r="G991" t="inlineStr">
        <is>
          <t>2024-01-31</t>
        </is>
      </c>
      <c r="H991" t="inlineStr">
        <is>
          <t>2026-02-04</t>
        </is>
      </c>
      <c r="I991" t="inlineStr">
        <is>
          <t>2023-12-30</t>
        </is>
      </c>
      <c r="J991" t="inlineStr">
        <is>
          <t>USD</t>
        </is>
      </c>
      <c r="K991" t="inlineStr">
        <is>
          <t>財報直接申報值</t>
        </is>
      </c>
    </row>
    <row r="992">
      <c r="A992" t="inlineStr">
        <is>
          <t>股東權益總計</t>
        </is>
      </c>
      <c r="B992" t="inlineStr">
        <is>
          <t>Total Stockholders' Equity</t>
        </is>
      </c>
      <c r="C992" t="inlineStr">
        <is>
          <t>FY2024 Q1</t>
        </is>
      </c>
      <c r="D992" t="n">
        <v>56198000000</v>
      </c>
      <c r="E992" t="inlineStr">
        <is>
          <t>StockholdersEquity</t>
        </is>
      </c>
      <c r="F992" t="inlineStr">
        <is>
          <t>10-Q</t>
        </is>
      </c>
      <c r="G992" t="inlineStr">
        <is>
          <t>2024-05-01</t>
        </is>
      </c>
      <c r="H992" t="inlineStr">
        <is>
          <t>2025-05-07</t>
        </is>
      </c>
      <c r="I992" t="inlineStr">
        <is>
          <t>2024-03-30</t>
        </is>
      </c>
      <c r="J992" t="inlineStr">
        <is>
          <t>USD</t>
        </is>
      </c>
      <c r="K992" t="inlineStr">
        <is>
          <t>財報直接申報值</t>
        </is>
      </c>
    </row>
    <row r="993">
      <c r="A993" t="inlineStr">
        <is>
          <t>股東權益總計</t>
        </is>
      </c>
      <c r="B993" t="inlineStr">
        <is>
          <t>Total Stockholders' Equity</t>
        </is>
      </c>
      <c r="C993" t="inlineStr">
        <is>
          <t>FY2024 Q2</t>
        </is>
      </c>
      <c r="D993" t="n">
        <v>56538000000</v>
      </c>
      <c r="E993" t="inlineStr">
        <is>
          <t>StockholdersEquity</t>
        </is>
      </c>
      <c r="F993" t="inlineStr">
        <is>
          <t>10-Q</t>
        </is>
      </c>
      <c r="G993" t="inlineStr">
        <is>
          <t>2024-07-31</t>
        </is>
      </c>
      <c r="H993" t="inlineStr">
        <is>
          <t>2025-08-06</t>
        </is>
      </c>
      <c r="I993" t="inlineStr">
        <is>
          <t>2024-06-29</t>
        </is>
      </c>
      <c r="J993" t="inlineStr">
        <is>
          <t>USD</t>
        </is>
      </c>
      <c r="K993" t="inlineStr">
        <is>
          <t>財報直接申報值</t>
        </is>
      </c>
    </row>
    <row r="994">
      <c r="A994" t="inlineStr">
        <is>
          <t>股東權益總計</t>
        </is>
      </c>
      <c r="B994" t="inlineStr">
        <is>
          <t>Total Stockholders' Equity</t>
        </is>
      </c>
      <c r="C994" t="inlineStr">
        <is>
          <t>FY2024 Q3</t>
        </is>
      </c>
      <c r="D994" t="n">
        <v>56985000000</v>
      </c>
      <c r="E994" t="inlineStr">
        <is>
          <t>StockholdersEquity</t>
        </is>
      </c>
      <c r="F994" t="inlineStr">
        <is>
          <t>10-Q</t>
        </is>
      </c>
      <c r="G994" t="inlineStr">
        <is>
          <t>2024-10-30</t>
        </is>
      </c>
      <c r="H994" t="inlineStr">
        <is>
          <t>2025-11-05</t>
        </is>
      </c>
      <c r="I994" t="inlineStr">
        <is>
          <t>2024-09-28</t>
        </is>
      </c>
      <c r="J994" t="inlineStr">
        <is>
          <t>USD</t>
        </is>
      </c>
      <c r="K994" t="inlineStr">
        <is>
          <t>財報直接申報值</t>
        </is>
      </c>
    </row>
    <row r="995">
      <c r="A995" t="inlineStr">
        <is>
          <t>股東權益總計</t>
        </is>
      </c>
      <c r="B995" t="inlineStr">
        <is>
          <t>Total Stockholders' Equity</t>
        </is>
      </c>
      <c r="C995" t="inlineStr">
        <is>
          <t>FY2024 Q4</t>
        </is>
      </c>
      <c r="D995" t="n">
        <v>57568000000</v>
      </c>
      <c r="E995" t="inlineStr">
        <is>
          <t>StockholdersEquity</t>
        </is>
      </c>
      <c r="F995" t="inlineStr">
        <is>
          <t>10-K</t>
        </is>
      </c>
      <c r="G995" t="inlineStr">
        <is>
          <t>2025-02-05</t>
        </is>
      </c>
      <c r="H995" t="inlineStr">
        <is>
          <t>2026-02-04</t>
        </is>
      </c>
      <c r="I995" t="inlineStr">
        <is>
          <t>2024-12-28</t>
        </is>
      </c>
      <c r="J995" t="inlineStr">
        <is>
          <t>USD</t>
        </is>
      </c>
      <c r="K995" t="inlineStr">
        <is>
          <t>財報直接申報值</t>
        </is>
      </c>
    </row>
    <row r="996">
      <c r="A996" t="inlineStr">
        <is>
          <t>股東權益總計</t>
        </is>
      </c>
      <c r="B996" t="inlineStr">
        <is>
          <t>Total Stockholders' Equity</t>
        </is>
      </c>
      <c r="C996" t="inlineStr">
        <is>
          <t>FY2025 Q1</t>
        </is>
      </c>
      <c r="D996" t="n">
        <v>57881000000</v>
      </c>
      <c r="E996" t="inlineStr">
        <is>
          <t>StockholdersEquity</t>
        </is>
      </c>
      <c r="F996" t="inlineStr">
        <is>
          <t>10-Q</t>
        </is>
      </c>
      <c r="G996" t="inlineStr">
        <is>
          <t>2025-05-07</t>
        </is>
      </c>
      <c r="H996" t="inlineStr">
        <is>
          <t>2026-05-06</t>
        </is>
      </c>
      <c r="I996" t="inlineStr">
        <is>
          <t>2025-03-29</t>
        </is>
      </c>
      <c r="J996" t="inlineStr">
        <is>
          <t>USD</t>
        </is>
      </c>
      <c r="K996" t="inlineStr">
        <is>
          <t>財報直接申報值</t>
        </is>
      </c>
    </row>
    <row r="997">
      <c r="A997" t="inlineStr">
        <is>
          <t>股東權益總計</t>
        </is>
      </c>
      <c r="B997" t="inlineStr">
        <is>
          <t>Total Stockholders' Equity</t>
        </is>
      </c>
      <c r="C997" t="inlineStr">
        <is>
          <t>FY2025 Q2</t>
        </is>
      </c>
      <c r="D997" t="n">
        <v>59665000000</v>
      </c>
      <c r="E997" t="inlineStr">
        <is>
          <t>StockholdersEquity</t>
        </is>
      </c>
      <c r="F997" t="inlineStr">
        <is>
          <t>10-Q</t>
        </is>
      </c>
      <c r="G997" t="inlineStr">
        <is>
          <t>2025-08-06</t>
        </is>
      </c>
      <c r="H997" t="inlineStr">
        <is>
          <t>2026-08-05</t>
        </is>
      </c>
      <c r="I997" t="inlineStr">
        <is>
          <t>2025-06-28</t>
        </is>
      </c>
      <c r="J997" t="inlineStr">
        <is>
          <t>USD</t>
        </is>
      </c>
      <c r="K997" t="inlineStr">
        <is>
          <t>財報直接申報值</t>
        </is>
      </c>
    </row>
    <row r="998">
      <c r="A998" t="inlineStr">
        <is>
          <t>股東權益總計</t>
        </is>
      </c>
      <c r="B998" t="inlineStr">
        <is>
          <t>Total Stockholders' Equity</t>
        </is>
      </c>
      <c r="C998" t="inlineStr">
        <is>
          <t>FY2025 Q3</t>
        </is>
      </c>
      <c r="D998" t="n">
        <v>60790000000</v>
      </c>
      <c r="E998" t="inlineStr">
        <is>
          <t>StockholdersEquity</t>
        </is>
      </c>
      <c r="F998" t="inlineStr">
        <is>
          <t>10-Q</t>
        </is>
      </c>
      <c r="G998" t="inlineStr">
        <is>
          <t>2025-11-05</t>
        </is>
      </c>
      <c r="H998" t="inlineStr">
        <is>
          <t>2025-11-05</t>
        </is>
      </c>
      <c r="I998" t="inlineStr">
        <is>
          <t>2025-09-27</t>
        </is>
      </c>
      <c r="J998" t="inlineStr">
        <is>
          <t>USD</t>
        </is>
      </c>
      <c r="K998" t="inlineStr">
        <is>
          <t>財報直接申報值</t>
        </is>
      </c>
    </row>
    <row r="999">
      <c r="A999" t="inlineStr">
        <is>
          <t>股東權益總計</t>
        </is>
      </c>
      <c r="B999" t="inlineStr">
        <is>
          <t>Total Stockholders' Equity</t>
        </is>
      </c>
      <c r="C999" t="inlineStr">
        <is>
          <t>FY2025 Q4</t>
        </is>
      </c>
      <c r="D999" t="n">
        <v>62999000000</v>
      </c>
      <c r="E999" t="inlineStr">
        <is>
          <t>StockholdersEquity</t>
        </is>
      </c>
      <c r="F999" t="inlineStr">
        <is>
          <t>10-Q</t>
        </is>
      </c>
      <c r="G999" t="inlineStr">
        <is>
          <t>2026-02-04</t>
        </is>
      </c>
      <c r="H999" t="inlineStr">
        <is>
          <t>2026-08-05</t>
        </is>
      </c>
      <c r="I999" t="inlineStr">
        <is>
          <t>2025-12-27</t>
        </is>
      </c>
      <c r="J999" t="inlineStr">
        <is>
          <t>USD</t>
        </is>
      </c>
      <c r="K999" t="inlineStr">
        <is>
          <t>財報直接申報值</t>
        </is>
      </c>
    </row>
    <row r="1000">
      <c r="A1000" t="inlineStr">
        <is>
          <t>股東權益總計</t>
        </is>
      </c>
      <c r="B1000" t="inlineStr">
        <is>
          <t>Total Stockholders' Equity</t>
        </is>
      </c>
      <c r="C1000" t="inlineStr">
        <is>
          <t>FY2026 Q1</t>
        </is>
      </c>
      <c r="D1000" t="n">
        <v>64462000000</v>
      </c>
      <c r="E1000" t="inlineStr">
        <is>
          <t>StockholdersEquity</t>
        </is>
      </c>
      <c r="F1000" t="inlineStr">
        <is>
          <t>10-Q</t>
        </is>
      </c>
      <c r="G1000" t="inlineStr">
        <is>
          <t>2026-05-06</t>
        </is>
      </c>
      <c r="H1000" t="inlineStr">
        <is>
          <t>2026-05-06</t>
        </is>
      </c>
      <c r="I1000" t="inlineStr">
        <is>
          <t>2026-03-28</t>
        </is>
      </c>
      <c r="J1000" t="inlineStr">
        <is>
          <t>USD</t>
        </is>
      </c>
      <c r="K1000" t="inlineStr">
        <is>
          <t>財報直接申報值</t>
        </is>
      </c>
    </row>
    <row r="1001">
      <c r="A1001" t="inlineStr">
        <is>
          <t>股東權益總計</t>
        </is>
      </c>
      <c r="B1001" t="inlineStr">
        <is>
          <t>Total Stockholders' Equity</t>
        </is>
      </c>
      <c r="C1001" t="inlineStr">
        <is>
          <t>FY2026 Q2</t>
        </is>
      </c>
      <c r="D1001" t="n">
        <v>67224000000</v>
      </c>
      <c r="E1001" t="inlineStr">
        <is>
          <t>StockholdersEquity</t>
        </is>
      </c>
      <c r="F1001" t="inlineStr">
        <is>
          <t>10-Q</t>
        </is>
      </c>
      <c r="G1001" t="inlineStr">
        <is>
          <t>2026-08-05</t>
        </is>
      </c>
      <c r="H1001" t="inlineStr">
        <is>
          <t>2026-08-05</t>
        </is>
      </c>
      <c r="I1001" t="inlineStr">
        <is>
          <t>2026-06-27</t>
        </is>
      </c>
      <c r="J1001" t="inlineStr">
        <is>
          <t>USD</t>
        </is>
      </c>
      <c r="K1001" t="inlineStr">
        <is>
          <t>財報直接申報值</t>
        </is>
      </c>
    </row>
    <row r="1002">
      <c r="A1002" t="inlineStr">
        <is>
          <t>保留盈餘（累積虧損）</t>
        </is>
      </c>
      <c r="B1002" t="inlineStr">
        <is>
          <t>Retained Earnings</t>
        </is>
      </c>
      <c r="C1002" t="inlineStr">
        <is>
          <t>FY2021 Q1</t>
        </is>
      </c>
      <c r="D1002" t="n">
        <v>-4058000000</v>
      </c>
      <c r="E1002" t="inlineStr">
        <is>
          <t>RetainedEarningsAccumulatedDeficit</t>
        </is>
      </c>
      <c r="F1002" t="inlineStr">
        <is>
          <t>10-Q</t>
        </is>
      </c>
      <c r="G1002" t="inlineStr">
        <is>
          <t>2021-04-28</t>
        </is>
      </c>
      <c r="H1002" t="inlineStr">
        <is>
          <t>2021-04-28</t>
        </is>
      </c>
      <c r="I1002" t="inlineStr">
        <is>
          <t>2021-03-27</t>
        </is>
      </c>
      <c r="J1002" t="inlineStr">
        <is>
          <t>USD</t>
        </is>
      </c>
      <c r="K1002" t="inlineStr">
        <is>
          <t>財報直接申報值</t>
        </is>
      </c>
    </row>
    <row r="1003">
      <c r="A1003" t="inlineStr">
        <is>
          <t>保留盈餘（累積虧損）</t>
        </is>
      </c>
      <c r="B1003" t="inlineStr">
        <is>
          <t>Retained Earnings</t>
        </is>
      </c>
      <c r="C1003" t="inlineStr">
        <is>
          <t>FY2021 Q2</t>
        </is>
      </c>
      <c r="D1003" t="n">
        <v>-3348000000</v>
      </c>
      <c r="E1003" t="inlineStr">
        <is>
          <t>RetainedEarningsAccumulatedDeficit</t>
        </is>
      </c>
      <c r="F1003" t="inlineStr">
        <is>
          <t>10-Q</t>
        </is>
      </c>
      <c r="G1003" t="inlineStr">
        <is>
          <t>2021-07-28</t>
        </is>
      </c>
      <c r="H1003" t="inlineStr">
        <is>
          <t>2021-07-28</t>
        </is>
      </c>
      <c r="I1003" t="inlineStr">
        <is>
          <t>2021-06-26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保留盈餘（累積虧損）</t>
        </is>
      </c>
      <c r="B1004" t="inlineStr">
        <is>
          <t>Retained Earnings</t>
        </is>
      </c>
      <c r="C1004" t="inlineStr">
        <is>
          <t>FY2021 Q3</t>
        </is>
      </c>
      <c r="D1004" t="n">
        <v>-2425000000</v>
      </c>
      <c r="E1004" t="inlineStr">
        <is>
          <t>RetainedEarningsAccumulatedDeficit</t>
        </is>
      </c>
      <c r="F1004" t="inlineStr">
        <is>
          <t>10-Q</t>
        </is>
      </c>
      <c r="G1004" t="inlineStr">
        <is>
          <t>2021-10-27</t>
        </is>
      </c>
      <c r="H1004" t="inlineStr">
        <is>
          <t>2021-10-27</t>
        </is>
      </c>
      <c r="I1004" t="inlineStr">
        <is>
          <t>2021-09-25</t>
        </is>
      </c>
      <c r="J1004" t="inlineStr">
        <is>
          <t>USD</t>
        </is>
      </c>
      <c r="K1004" t="inlineStr">
        <is>
          <t>財報直接申報值</t>
        </is>
      </c>
    </row>
    <row r="1005">
      <c r="A1005" t="inlineStr">
        <is>
          <t>保留盈餘（累積虧損）</t>
        </is>
      </c>
      <c r="B1005" t="inlineStr">
        <is>
          <t>Retained Earnings</t>
        </is>
      </c>
      <c r="C1005" t="inlineStr">
        <is>
          <t>FY2021 Q4</t>
        </is>
      </c>
      <c r="D1005" t="n">
        <v>-1451000000</v>
      </c>
      <c r="E1005" t="inlineStr">
        <is>
          <t>RetainedEarningsAccumulatedDeficit</t>
        </is>
      </c>
      <c r="F1005" t="inlineStr">
        <is>
          <t>10-K</t>
        </is>
      </c>
      <c r="G1005" t="inlineStr">
        <is>
          <t>2022-02-03</t>
        </is>
      </c>
      <c r="H1005" t="inlineStr">
        <is>
          <t>2023-02-27</t>
        </is>
      </c>
      <c r="I1005" t="inlineStr">
        <is>
          <t>2021-12-25</t>
        </is>
      </c>
      <c r="J1005" t="inlineStr">
        <is>
          <t>USD</t>
        </is>
      </c>
      <c r="K1005" t="inlineStr">
        <is>
          <t>財報直接申報值</t>
        </is>
      </c>
    </row>
    <row r="1006">
      <c r="A1006" t="inlineStr">
        <is>
          <t>保留盈餘（累積虧損）</t>
        </is>
      </c>
      <c r="B1006" t="inlineStr">
        <is>
          <t>Retained Earnings</t>
        </is>
      </c>
      <c r="C1006" t="inlineStr">
        <is>
          <t>FY2022 Q1</t>
        </is>
      </c>
      <c r="D1006" t="n">
        <v>-665000000</v>
      </c>
      <c r="E1006" t="inlineStr">
        <is>
          <t>RetainedEarningsAccumulatedDeficit</t>
        </is>
      </c>
      <c r="F1006" t="inlineStr">
        <is>
          <t>10-Q</t>
        </is>
      </c>
      <c r="G1006" t="inlineStr">
        <is>
          <t>2022-05-04</t>
        </is>
      </c>
      <c r="H1006" t="inlineStr">
        <is>
          <t>2022-05-04</t>
        </is>
      </c>
      <c r="I1006" t="inlineStr">
        <is>
          <t>2022-03-26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保留盈餘（累積虧損）</t>
        </is>
      </c>
      <c r="B1007" t="inlineStr">
        <is>
          <t>Retained Earnings</t>
        </is>
      </c>
      <c r="C1007" t="inlineStr">
        <is>
          <t>FY2022 Q2</t>
        </is>
      </c>
      <c r="D1007" t="n">
        <v>-218000000</v>
      </c>
      <c r="E1007" t="inlineStr">
        <is>
          <t>RetainedEarningsAccumulatedDeficit</t>
        </is>
      </c>
      <c r="F1007" t="inlineStr">
        <is>
          <t>10-Q</t>
        </is>
      </c>
      <c r="G1007" t="inlineStr">
        <is>
          <t>2022-08-03</t>
        </is>
      </c>
      <c r="H1007" t="inlineStr">
        <is>
          <t>2022-08-03</t>
        </is>
      </c>
      <c r="I1007" t="inlineStr">
        <is>
          <t>2022-06-25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保留盈餘（累積虧損）</t>
        </is>
      </c>
      <c r="B1008" t="inlineStr">
        <is>
          <t>Retained Earnings</t>
        </is>
      </c>
      <c r="C1008" t="inlineStr">
        <is>
          <t>FY2022 Q3</t>
        </is>
      </c>
      <c r="D1008" t="n">
        <v>-152000000</v>
      </c>
      <c r="E1008" t="inlineStr">
        <is>
          <t>RetainedEarningsAccumulatedDeficit</t>
        </is>
      </c>
      <c r="F1008" t="inlineStr">
        <is>
          <t>10-Q</t>
        </is>
      </c>
      <c r="G1008" t="inlineStr">
        <is>
          <t>2022-11-02</t>
        </is>
      </c>
      <c r="H1008" t="inlineStr">
        <is>
          <t>2022-11-02</t>
        </is>
      </c>
      <c r="I1008" t="inlineStr">
        <is>
          <t>2022-09-24</t>
        </is>
      </c>
      <c r="J1008" t="inlineStr">
        <is>
          <t>USD</t>
        </is>
      </c>
      <c r="K1008" t="inlineStr">
        <is>
          <t>財報直接申報值</t>
        </is>
      </c>
    </row>
    <row r="1009">
      <c r="A1009" t="inlineStr">
        <is>
          <t>保留盈餘（累積虧損）</t>
        </is>
      </c>
      <c r="B1009" t="inlineStr">
        <is>
          <t>Retained Earnings</t>
        </is>
      </c>
      <c r="C1009" t="inlineStr">
        <is>
          <t>FY2022 Q4</t>
        </is>
      </c>
      <c r="D1009" t="n">
        <v>-131000000</v>
      </c>
      <c r="E1009" t="inlineStr">
        <is>
          <t>RetainedEarningsAccumulatedDeficit</t>
        </is>
      </c>
      <c r="F1009" t="inlineStr">
        <is>
          <t>10-K</t>
        </is>
      </c>
      <c r="G1009" t="inlineStr">
        <is>
          <t>2023-02-27</t>
        </is>
      </c>
      <c r="H1009" t="inlineStr">
        <is>
          <t>2024-01-31</t>
        </is>
      </c>
      <c r="I1009" t="inlineStr">
        <is>
          <t>2022-12-31</t>
        </is>
      </c>
      <c r="J1009" t="inlineStr">
        <is>
          <t>USD</t>
        </is>
      </c>
      <c r="K1009" t="inlineStr">
        <is>
          <t>財報直接申報值</t>
        </is>
      </c>
    </row>
    <row r="1010">
      <c r="A1010" t="inlineStr">
        <is>
          <t>保留盈餘（累積虧損）</t>
        </is>
      </c>
      <c r="B1010" t="inlineStr">
        <is>
          <t>Retained Earnings</t>
        </is>
      </c>
      <c r="C1010" t="inlineStr">
        <is>
          <t>FY2023 Q1</t>
        </is>
      </c>
      <c r="D1010" t="n">
        <v>-270000000</v>
      </c>
      <c r="E1010" t="inlineStr">
        <is>
          <t>RetainedEarningsAccumulatedDeficit</t>
        </is>
      </c>
      <c r="F1010" t="inlineStr">
        <is>
          <t>10-Q</t>
        </is>
      </c>
      <c r="G1010" t="inlineStr">
        <is>
          <t>2023-05-03</t>
        </is>
      </c>
      <c r="H1010" t="inlineStr">
        <is>
          <t>2023-05-03</t>
        </is>
      </c>
      <c r="I1010" t="inlineStr">
        <is>
          <t>2023-04-01</t>
        </is>
      </c>
      <c r="J1010" t="inlineStr">
        <is>
          <t>USD</t>
        </is>
      </c>
      <c r="K1010" t="inlineStr">
        <is>
          <t>財報直接申報值</t>
        </is>
      </c>
    </row>
    <row r="1011">
      <c r="A1011" t="inlineStr">
        <is>
          <t>保留盈餘（累積虧損）</t>
        </is>
      </c>
      <c r="B1011" t="inlineStr">
        <is>
          <t>Retained Earnings</t>
        </is>
      </c>
      <c r="C1011" t="inlineStr">
        <is>
          <t>FY2023 Q2</t>
        </is>
      </c>
      <c r="D1011" t="n">
        <v>-243000000</v>
      </c>
      <c r="E1011" t="inlineStr">
        <is>
          <t>RetainedEarningsAccumulatedDeficit</t>
        </is>
      </c>
      <c r="F1011" t="inlineStr">
        <is>
          <t>10-Q</t>
        </is>
      </c>
      <c r="G1011" t="inlineStr">
        <is>
          <t>2023-08-02</t>
        </is>
      </c>
      <c r="H1011" t="inlineStr">
        <is>
          <t>2023-08-02</t>
        </is>
      </c>
      <c r="I1011" t="inlineStr">
        <is>
          <t>2023-07-01</t>
        </is>
      </c>
      <c r="J1011" t="inlineStr">
        <is>
          <t>USD</t>
        </is>
      </c>
      <c r="K1011" t="inlineStr">
        <is>
          <t>財報直接申報值</t>
        </is>
      </c>
    </row>
    <row r="1012">
      <c r="A1012" t="inlineStr">
        <is>
          <t>保留盈餘（累積虧損）</t>
        </is>
      </c>
      <c r="B1012" t="inlineStr">
        <is>
          <t>Retained Earnings</t>
        </is>
      </c>
      <c r="C1012" t="inlineStr">
        <is>
          <t>FY2023 Q3</t>
        </is>
      </c>
      <c r="D1012" t="n">
        <v>56000000</v>
      </c>
      <c r="E1012" t="inlineStr">
        <is>
          <t>RetainedEarningsAccumulatedDeficit</t>
        </is>
      </c>
      <c r="F1012" t="inlineStr">
        <is>
          <t>10-Q</t>
        </is>
      </c>
      <c r="G1012" t="inlineStr">
        <is>
          <t>2023-11-01</t>
        </is>
      </c>
      <c r="H1012" t="inlineStr">
        <is>
          <t>2023-11-01</t>
        </is>
      </c>
      <c r="I1012" t="inlineStr">
        <is>
          <t>2023-09-30</t>
        </is>
      </c>
      <c r="J1012" t="inlineStr">
        <is>
          <t>USD</t>
        </is>
      </c>
      <c r="K1012" t="inlineStr">
        <is>
          <t>財報直接申報值</t>
        </is>
      </c>
    </row>
    <row r="1013">
      <c r="A1013" t="inlineStr">
        <is>
          <t>保留盈餘（累積虧損）</t>
        </is>
      </c>
      <c r="B1013" t="inlineStr">
        <is>
          <t>Retained Earnings</t>
        </is>
      </c>
      <c r="C1013" t="inlineStr">
        <is>
          <t>FY2023 Q4</t>
        </is>
      </c>
      <c r="D1013" t="n">
        <v>723000000</v>
      </c>
      <c r="E1013" t="inlineStr">
        <is>
          <t>RetainedEarningsAccumulatedDeficit</t>
        </is>
      </c>
      <c r="F1013" t="inlineStr">
        <is>
          <t>10-K</t>
        </is>
      </c>
      <c r="G1013" t="inlineStr">
        <is>
          <t>2024-01-31</t>
        </is>
      </c>
      <c r="H1013" t="inlineStr">
        <is>
          <t>2025-02-05</t>
        </is>
      </c>
      <c r="I1013" t="inlineStr">
        <is>
          <t>2023-12-30</t>
        </is>
      </c>
      <c r="J1013" t="inlineStr">
        <is>
          <t>USD</t>
        </is>
      </c>
      <c r="K1013" t="inlineStr">
        <is>
          <t>財報直接申報值</t>
        </is>
      </c>
    </row>
    <row r="1014">
      <c r="A1014" t="inlineStr">
        <is>
          <t>保留盈餘（累積虧損）</t>
        </is>
      </c>
      <c r="B1014" t="inlineStr">
        <is>
          <t>Retained Earnings</t>
        </is>
      </c>
      <c r="C1014" t="inlineStr">
        <is>
          <t>FY2024 Q1</t>
        </is>
      </c>
      <c r="D1014" t="n">
        <v>846000000</v>
      </c>
      <c r="E1014" t="inlineStr">
        <is>
          <t>RetainedEarningsAccumulatedDeficit</t>
        </is>
      </c>
      <c r="F1014" t="inlineStr">
        <is>
          <t>10-Q</t>
        </is>
      </c>
      <c r="G1014" t="inlineStr">
        <is>
          <t>2024-05-01</t>
        </is>
      </c>
      <c r="H1014" t="inlineStr">
        <is>
          <t>2024-05-01</t>
        </is>
      </c>
      <c r="I1014" t="inlineStr">
        <is>
          <t>2024-03-30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保留盈餘（累積虧損）</t>
        </is>
      </c>
      <c r="B1015" t="inlineStr">
        <is>
          <t>Retained Earnings</t>
        </is>
      </c>
      <c r="C1015" t="inlineStr">
        <is>
          <t>FY2024 Q2</t>
        </is>
      </c>
      <c r="D1015" t="n">
        <v>1111000000</v>
      </c>
      <c r="E1015" t="inlineStr">
        <is>
          <t>RetainedEarningsAccumulatedDeficit</t>
        </is>
      </c>
      <c r="F1015" t="inlineStr">
        <is>
          <t>10-Q</t>
        </is>
      </c>
      <c r="G1015" t="inlineStr">
        <is>
          <t>2024-07-31</t>
        </is>
      </c>
      <c r="H1015" t="inlineStr">
        <is>
          <t>2024-07-31</t>
        </is>
      </c>
      <c r="I1015" t="inlineStr">
        <is>
          <t>2024-06-29</t>
        </is>
      </c>
      <c r="J1015" t="inlineStr">
        <is>
          <t>USD</t>
        </is>
      </c>
      <c r="K1015" t="inlineStr">
        <is>
          <t>財報直接申報值</t>
        </is>
      </c>
    </row>
    <row r="1016">
      <c r="A1016" t="inlineStr">
        <is>
          <t>保留盈餘（累積虧損）</t>
        </is>
      </c>
      <c r="B1016" t="inlineStr">
        <is>
          <t>Retained Earnings</t>
        </is>
      </c>
      <c r="C1016" t="inlineStr">
        <is>
          <t>FY2024 Q3</t>
        </is>
      </c>
      <c r="D1016" t="n">
        <v>1882000000</v>
      </c>
      <c r="E1016" t="inlineStr">
        <is>
          <t>RetainedEarningsAccumulatedDeficit</t>
        </is>
      </c>
      <c r="F1016" t="inlineStr">
        <is>
          <t>10-Q</t>
        </is>
      </c>
      <c r="G1016" t="inlineStr">
        <is>
          <t>2024-10-30</t>
        </is>
      </c>
      <c r="H1016" t="inlineStr">
        <is>
          <t>2024-10-30</t>
        </is>
      </c>
      <c r="I1016" t="inlineStr">
        <is>
          <t>2024-09-28</t>
        </is>
      </c>
      <c r="J1016" t="inlineStr">
        <is>
          <t>USD</t>
        </is>
      </c>
      <c r="K1016" t="inlineStr">
        <is>
          <t>財報直接申報值</t>
        </is>
      </c>
    </row>
    <row r="1017">
      <c r="A1017" t="inlineStr">
        <is>
          <t>保留盈餘（累積虧損）</t>
        </is>
      </c>
      <c r="B1017" t="inlineStr">
        <is>
          <t>Retained Earnings</t>
        </is>
      </c>
      <c r="C1017" t="inlineStr">
        <is>
          <t>FY2024 Q4</t>
        </is>
      </c>
      <c r="D1017" t="n">
        <v>2364000000</v>
      </c>
      <c r="E1017" t="inlineStr">
        <is>
          <t>RetainedEarningsAccumulatedDeficit</t>
        </is>
      </c>
      <c r="F1017" t="inlineStr">
        <is>
          <t>10-K</t>
        </is>
      </c>
      <c r="G1017" t="inlineStr">
        <is>
          <t>2025-02-05</t>
        </is>
      </c>
      <c r="H1017" t="inlineStr">
        <is>
          <t>2026-02-04</t>
        </is>
      </c>
      <c r="I1017" t="inlineStr">
        <is>
          <t>2024-12-28</t>
        </is>
      </c>
      <c r="J1017" t="inlineStr">
        <is>
          <t>USD</t>
        </is>
      </c>
      <c r="K1017" t="inlineStr">
        <is>
          <t>財報直接申報值</t>
        </is>
      </c>
    </row>
    <row r="1018">
      <c r="A1018" t="inlineStr">
        <is>
          <t>保留盈餘（累積虧損）</t>
        </is>
      </c>
      <c r="B1018" t="inlineStr">
        <is>
          <t>Retained Earnings</t>
        </is>
      </c>
      <c r="C1018" t="inlineStr">
        <is>
          <t>FY2025 Q1</t>
        </is>
      </c>
      <c r="D1018" t="n">
        <v>3073000000</v>
      </c>
      <c r="E1018" t="inlineStr">
        <is>
          <t>RetainedEarningsAccumulatedDeficit</t>
        </is>
      </c>
      <c r="F1018" t="inlineStr">
        <is>
          <t>10-Q</t>
        </is>
      </c>
      <c r="G1018" t="inlineStr">
        <is>
          <t>2025-05-07</t>
        </is>
      </c>
      <c r="H1018" t="inlineStr">
        <is>
          <t>2025-05-07</t>
        </is>
      </c>
      <c r="I1018" t="inlineStr">
        <is>
          <t>2025-03-29</t>
        </is>
      </c>
      <c r="J1018" t="inlineStr">
        <is>
          <t>USD</t>
        </is>
      </c>
      <c r="K1018" t="inlineStr">
        <is>
          <t>財報直接申報值</t>
        </is>
      </c>
    </row>
    <row r="1019">
      <c r="A1019" t="inlineStr">
        <is>
          <t>保留盈餘（累積虧損）</t>
        </is>
      </c>
      <c r="B1019" t="inlineStr">
        <is>
          <t>Retained Earnings</t>
        </is>
      </c>
      <c r="C1019" t="inlineStr">
        <is>
          <t>FY2025 Q2</t>
        </is>
      </c>
      <c r="D1019" t="n">
        <v>3945000000</v>
      </c>
      <c r="E1019" t="inlineStr">
        <is>
          <t>RetainedEarningsAccumulatedDeficit</t>
        </is>
      </c>
      <c r="F1019" t="inlineStr">
        <is>
          <t>10-Q</t>
        </is>
      </c>
      <c r="G1019" t="inlineStr">
        <is>
          <t>2025-08-06</t>
        </is>
      </c>
      <c r="H1019" t="inlineStr">
        <is>
          <t>2025-08-06</t>
        </is>
      </c>
      <c r="I1019" t="inlineStr">
        <is>
          <t>2025-06-28</t>
        </is>
      </c>
      <c r="J1019" t="inlineStr">
        <is>
          <t>USD</t>
        </is>
      </c>
      <c r="K1019" t="inlineStr">
        <is>
          <t>財報直接申報值</t>
        </is>
      </c>
    </row>
    <row r="1020">
      <c r="A1020" t="inlineStr">
        <is>
          <t>保留盈餘（累積虧損）</t>
        </is>
      </c>
      <c r="B1020" t="inlineStr">
        <is>
          <t>Retained Earnings</t>
        </is>
      </c>
      <c r="C1020" t="inlineStr">
        <is>
          <t>FY2025 Q3</t>
        </is>
      </c>
      <c r="D1020" t="n">
        <v>5188000000</v>
      </c>
      <c r="E1020" t="inlineStr">
        <is>
          <t>RetainedEarningsAccumulatedDeficit</t>
        </is>
      </c>
      <c r="F1020" t="inlineStr">
        <is>
          <t>10-Q</t>
        </is>
      </c>
      <c r="G1020" t="inlineStr">
        <is>
          <t>2025-11-05</t>
        </is>
      </c>
      <c r="H1020" t="inlineStr">
        <is>
          <t>2025-11-05</t>
        </is>
      </c>
      <c r="I1020" t="inlineStr">
        <is>
          <t>2025-09-27</t>
        </is>
      </c>
      <c r="J1020" t="inlineStr">
        <is>
          <t>USD</t>
        </is>
      </c>
      <c r="K1020" t="inlineStr">
        <is>
          <t>財報直接申報值</t>
        </is>
      </c>
    </row>
    <row r="1021">
      <c r="A1021" t="inlineStr">
        <is>
          <t>保留盈餘（累積虧損）</t>
        </is>
      </c>
      <c r="B1021" t="inlineStr">
        <is>
          <t>Retained Earnings</t>
        </is>
      </c>
      <c r="C1021" t="inlineStr">
        <is>
          <t>FY2025 Q4</t>
        </is>
      </c>
      <c r="D1021" t="n">
        <v>6699000000</v>
      </c>
      <c r="E1021" t="inlineStr">
        <is>
          <t>RetainedEarningsAccumulatedDeficit</t>
        </is>
      </c>
      <c r="F1021" t="inlineStr">
        <is>
          <t>10-Q</t>
        </is>
      </c>
      <c r="G1021" t="inlineStr">
        <is>
          <t>2026-02-04</t>
        </is>
      </c>
      <c r="H1021" t="inlineStr">
        <is>
          <t>2026-08-05</t>
        </is>
      </c>
      <c r="I1021" t="inlineStr">
        <is>
          <t>2025-12-27</t>
        </is>
      </c>
      <c r="J1021" t="inlineStr">
        <is>
          <t>USD</t>
        </is>
      </c>
      <c r="K1021" t="inlineStr">
        <is>
          <t>財報直接申報值</t>
        </is>
      </c>
    </row>
    <row r="1022">
      <c r="A1022" t="inlineStr">
        <is>
          <t>保留盈餘（累積虧損）</t>
        </is>
      </c>
      <c r="B1022" t="inlineStr">
        <is>
          <t>Retained Earnings</t>
        </is>
      </c>
      <c r="C1022" t="inlineStr">
        <is>
          <t>FY2026 Q1</t>
        </is>
      </c>
      <c r="D1022" t="n">
        <v>8082000000</v>
      </c>
      <c r="E1022" t="inlineStr">
        <is>
          <t>RetainedEarningsAccumulatedDeficit</t>
        </is>
      </c>
      <c r="F1022" t="inlineStr">
        <is>
          <t>10-Q</t>
        </is>
      </c>
      <c r="G1022" t="inlineStr">
        <is>
          <t>2026-05-06</t>
        </is>
      </c>
      <c r="H1022" t="inlineStr">
        <is>
          <t>2026-05-06</t>
        </is>
      </c>
      <c r="I1022" t="inlineStr">
        <is>
          <t>2026-03-28</t>
        </is>
      </c>
      <c r="J1022" t="inlineStr">
        <is>
          <t>USD</t>
        </is>
      </c>
      <c r="K1022" t="inlineStr">
        <is>
          <t>財報直接申報值</t>
        </is>
      </c>
    </row>
    <row r="1023">
      <c r="A1023" t="inlineStr">
        <is>
          <t>保留盈餘（累積虧損）</t>
        </is>
      </c>
      <c r="B1023" t="inlineStr">
        <is>
          <t>Retained Earnings</t>
        </is>
      </c>
      <c r="C1023" t="inlineStr">
        <is>
          <t>FY2026 Q2</t>
        </is>
      </c>
      <c r="D1023" t="n">
        <v>5909000000</v>
      </c>
      <c r="E1023" t="inlineStr">
        <is>
          <t>RetainedEarningsAccumulatedDeficit</t>
        </is>
      </c>
      <c r="F1023" t="inlineStr">
        <is>
          <t>10-Q</t>
        </is>
      </c>
      <c r="G1023" t="inlineStr">
        <is>
          <t>2026-08-05</t>
        </is>
      </c>
      <c r="H1023" t="inlineStr">
        <is>
          <t>2026-08-05</t>
        </is>
      </c>
      <c r="I1023" t="inlineStr">
        <is>
          <t>2026-06-27</t>
        </is>
      </c>
      <c r="J1023" t="inlineStr">
        <is>
          <t>USD</t>
        </is>
      </c>
      <c r="K1023" t="inlineStr">
        <is>
          <t>財報直接申報值</t>
        </is>
      </c>
    </row>
    <row r="1024">
      <c r="A1024" t="inlineStr">
        <is>
          <t>庫藏股</t>
        </is>
      </c>
      <c r="B1024" t="inlineStr">
        <is>
          <t>Treasury Stock</t>
        </is>
      </c>
      <c r="C1024" t="inlineStr">
        <is>
          <t>FY2021 Q1</t>
        </is>
      </c>
      <c r="D1024" t="n">
        <v>141000000</v>
      </c>
      <c r="E1024" t="inlineStr">
        <is>
          <t>TreasuryStockValue</t>
        </is>
      </c>
      <c r="F1024" t="inlineStr">
        <is>
          <t>10-Q</t>
        </is>
      </c>
      <c r="G1024" t="inlineStr">
        <is>
          <t>2021-04-28</t>
        </is>
      </c>
      <c r="H1024" t="inlineStr">
        <is>
          <t>2021-04-28</t>
        </is>
      </c>
      <c r="I1024" t="inlineStr">
        <is>
          <t>2021-03-27</t>
        </is>
      </c>
      <c r="J1024" t="inlineStr">
        <is>
          <t>USD</t>
        </is>
      </c>
      <c r="K1024" t="inlineStr">
        <is>
          <t>財報直接申報值</t>
        </is>
      </c>
    </row>
    <row r="1025">
      <c r="A1025" t="inlineStr">
        <is>
          <t>庫藏股</t>
        </is>
      </c>
      <c r="B1025" t="inlineStr">
        <is>
          <t>Treasury Stock</t>
        </is>
      </c>
      <c r="C1025" t="inlineStr">
        <is>
          <t>FY2021 Q2</t>
        </is>
      </c>
      <c r="D1025" t="n">
        <v>401000000</v>
      </c>
      <c r="E1025" t="inlineStr">
        <is>
          <t>TreasuryStockValue</t>
        </is>
      </c>
      <c r="F1025" t="inlineStr">
        <is>
          <t>10-Q</t>
        </is>
      </c>
      <c r="G1025" t="inlineStr">
        <is>
          <t>2021-07-28</t>
        </is>
      </c>
      <c r="H1025" t="inlineStr">
        <is>
          <t>2021-07-28</t>
        </is>
      </c>
      <c r="I1025" t="inlineStr">
        <is>
          <t>2021-06-26</t>
        </is>
      </c>
      <c r="J1025" t="inlineStr">
        <is>
          <t>USD</t>
        </is>
      </c>
      <c r="K1025" t="inlineStr">
        <is>
          <t>財報直接申報值</t>
        </is>
      </c>
    </row>
    <row r="1026">
      <c r="A1026" t="inlineStr">
        <is>
          <t>庫藏股</t>
        </is>
      </c>
      <c r="B1026" t="inlineStr">
        <is>
          <t>Treasury Stock</t>
        </is>
      </c>
      <c r="C1026" t="inlineStr">
        <is>
          <t>FY2021 Q3</t>
        </is>
      </c>
      <c r="D1026" t="n">
        <v>1356000000</v>
      </c>
      <c r="E1026" t="inlineStr">
        <is>
          <t>TreasuryStockValue</t>
        </is>
      </c>
      <c r="F1026" t="inlineStr">
        <is>
          <t>10-Q</t>
        </is>
      </c>
      <c r="G1026" t="inlineStr">
        <is>
          <t>2021-10-27</t>
        </is>
      </c>
      <c r="H1026" t="inlineStr">
        <is>
          <t>2021-10-27</t>
        </is>
      </c>
      <c r="I1026" t="inlineStr">
        <is>
          <t>2021-09-25</t>
        </is>
      </c>
      <c r="J1026" t="inlineStr">
        <is>
          <t>USD</t>
        </is>
      </c>
      <c r="K1026" t="inlineStr">
        <is>
          <t>財報直接申報值</t>
        </is>
      </c>
    </row>
    <row r="1027">
      <c r="A1027" t="inlineStr">
        <is>
          <t>庫藏股</t>
        </is>
      </c>
      <c r="B1027" t="inlineStr">
        <is>
          <t>Treasury Stock</t>
        </is>
      </c>
      <c r="C1027" t="inlineStr">
        <is>
          <t>FY2021 Q4</t>
        </is>
      </c>
      <c r="D1027" t="n">
        <v>2130000000</v>
      </c>
      <c r="E1027" t="inlineStr">
        <is>
          <t>TreasuryStockValue</t>
        </is>
      </c>
      <c r="F1027" t="inlineStr">
        <is>
          <t>10-K</t>
        </is>
      </c>
      <c r="G1027" t="inlineStr">
        <is>
          <t>2022-02-03</t>
        </is>
      </c>
      <c r="H1027" t="inlineStr">
        <is>
          <t>2023-02-27</t>
        </is>
      </c>
      <c r="I1027" t="inlineStr">
        <is>
          <t>2021-12-25</t>
        </is>
      </c>
      <c r="J1027" t="inlineStr">
        <is>
          <t>USD</t>
        </is>
      </c>
      <c r="K1027" t="inlineStr">
        <is>
          <t>財報直接申報值</t>
        </is>
      </c>
    </row>
    <row r="1028">
      <c r="A1028" t="inlineStr">
        <is>
          <t>庫藏股</t>
        </is>
      </c>
      <c r="B1028" t="inlineStr">
        <is>
          <t>Treasury Stock</t>
        </is>
      </c>
      <c r="C1028" t="inlineStr">
        <is>
          <t>FY2022 Q1</t>
        </is>
      </c>
      <c r="D1028" t="n">
        <v>941000000</v>
      </c>
      <c r="E1028" t="inlineStr">
        <is>
          <t>TreasuryStockValue</t>
        </is>
      </c>
      <c r="F1028" t="inlineStr">
        <is>
          <t>10-Q</t>
        </is>
      </c>
      <c r="G1028" t="inlineStr">
        <is>
          <t>2022-05-04</t>
        </is>
      </c>
      <c r="H1028" t="inlineStr">
        <is>
          <t>2022-05-04</t>
        </is>
      </c>
      <c r="I1028" t="inlineStr">
        <is>
          <t>2022-03-26</t>
        </is>
      </c>
      <c r="J1028" t="inlineStr">
        <is>
          <t>USD</t>
        </is>
      </c>
      <c r="K1028" t="inlineStr">
        <is>
          <t>財報直接申報值</t>
        </is>
      </c>
    </row>
    <row r="1029">
      <c r="A1029" t="inlineStr">
        <is>
          <t>庫藏股</t>
        </is>
      </c>
      <c r="B1029" t="inlineStr">
        <is>
          <t>Treasury Stock</t>
        </is>
      </c>
      <c r="C1029" t="inlineStr">
        <is>
          <t>FY2022 Q2</t>
        </is>
      </c>
      <c r="D1029" t="n">
        <v>1893000000</v>
      </c>
      <c r="E1029" t="inlineStr">
        <is>
          <t>TreasuryStockValue</t>
        </is>
      </c>
      <c r="F1029" t="inlineStr">
        <is>
          <t>10-Q</t>
        </is>
      </c>
      <c r="G1029" t="inlineStr">
        <is>
          <t>2022-08-03</t>
        </is>
      </c>
      <c r="H1029" t="inlineStr">
        <is>
          <t>2022-08-03</t>
        </is>
      </c>
      <c r="I1029" t="inlineStr">
        <is>
          <t>2022-06-25</t>
        </is>
      </c>
      <c r="J1029" t="inlineStr">
        <is>
          <t>USD</t>
        </is>
      </c>
      <c r="K1029" t="inlineStr">
        <is>
          <t>財報直接申報值</t>
        </is>
      </c>
    </row>
    <row r="1030">
      <c r="A1030" t="inlineStr">
        <is>
          <t>庫藏股</t>
        </is>
      </c>
      <c r="B1030" t="inlineStr">
        <is>
          <t>Treasury Stock</t>
        </is>
      </c>
      <c r="C1030" t="inlineStr">
        <is>
          <t>FY2022 Q3</t>
        </is>
      </c>
      <c r="D1030" t="n">
        <v>2815000000</v>
      </c>
      <c r="E1030" t="inlineStr">
        <is>
          <t>TreasuryStockValue</t>
        </is>
      </c>
      <c r="F1030" t="inlineStr">
        <is>
          <t>10-Q</t>
        </is>
      </c>
      <c r="G1030" t="inlineStr">
        <is>
          <t>2022-11-02</t>
        </is>
      </c>
      <c r="H1030" t="inlineStr">
        <is>
          <t>2022-11-02</t>
        </is>
      </c>
      <c r="I1030" t="inlineStr">
        <is>
          <t>2022-09-24</t>
        </is>
      </c>
      <c r="J1030" t="inlineStr">
        <is>
          <t>USD</t>
        </is>
      </c>
      <c r="K1030" t="inlineStr">
        <is>
          <t>財報直接申報值</t>
        </is>
      </c>
    </row>
    <row r="1031">
      <c r="A1031" t="inlineStr">
        <is>
          <t>庫藏股</t>
        </is>
      </c>
      <c r="B1031" t="inlineStr">
        <is>
          <t>Treasury Stock</t>
        </is>
      </c>
      <c r="C1031" t="inlineStr">
        <is>
          <t>FY2022 Q4</t>
        </is>
      </c>
      <c r="D1031" t="n">
        <v>3099000000</v>
      </c>
      <c r="E1031" t="inlineStr">
        <is>
          <t>TreasuryStockValue</t>
        </is>
      </c>
      <c r="F1031" t="inlineStr">
        <is>
          <t>10-K</t>
        </is>
      </c>
      <c r="G1031" t="inlineStr">
        <is>
          <t>2023-02-27</t>
        </is>
      </c>
      <c r="H1031" t="inlineStr">
        <is>
          <t>2024-01-31</t>
        </is>
      </c>
      <c r="I1031" t="inlineStr">
        <is>
          <t>2022-12-31</t>
        </is>
      </c>
      <c r="J1031" t="inlineStr">
        <is>
          <t>USD</t>
        </is>
      </c>
      <c r="K1031" t="inlineStr">
        <is>
          <t>財報直接申報值</t>
        </is>
      </c>
    </row>
    <row r="1032">
      <c r="A1032" t="inlineStr">
        <is>
          <t>庫藏股</t>
        </is>
      </c>
      <c r="B1032" t="inlineStr">
        <is>
          <t>Treasury Stock</t>
        </is>
      </c>
      <c r="C1032" t="inlineStr">
        <is>
          <t>FY2023 Q1</t>
        </is>
      </c>
      <c r="D1032" t="n">
        <v>3362000000</v>
      </c>
      <c r="E1032" t="inlineStr">
        <is>
          <t>TreasuryStockValue</t>
        </is>
      </c>
      <c r="F1032" t="inlineStr">
        <is>
          <t>10-Q</t>
        </is>
      </c>
      <c r="G1032" t="inlineStr">
        <is>
          <t>2023-05-03</t>
        </is>
      </c>
      <c r="H1032" t="inlineStr">
        <is>
          <t>2023-05-03</t>
        </is>
      </c>
      <c r="I1032" t="inlineStr">
        <is>
          <t>2023-04-01</t>
        </is>
      </c>
      <c r="J1032" t="inlineStr">
        <is>
          <t>USD</t>
        </is>
      </c>
      <c r="K1032" t="inlineStr">
        <is>
          <t>財報直接申報值</t>
        </is>
      </c>
    </row>
    <row r="1033">
      <c r="A1033" t="inlineStr">
        <is>
          <t>庫藏股</t>
        </is>
      </c>
      <c r="B1033" t="inlineStr">
        <is>
          <t>Treasury Stock</t>
        </is>
      </c>
      <c r="C1033" t="inlineStr">
        <is>
          <t>FY2023 Q2</t>
        </is>
      </c>
      <c r="D1033" t="n">
        <v>3430000000</v>
      </c>
      <c r="E1033" t="inlineStr">
        <is>
          <t>TreasuryStockValue</t>
        </is>
      </c>
      <c r="F1033" t="inlineStr">
        <is>
          <t>10-Q</t>
        </is>
      </c>
      <c r="G1033" t="inlineStr">
        <is>
          <t>2023-08-02</t>
        </is>
      </c>
      <c r="H1033" t="inlineStr">
        <is>
          <t>2023-08-02</t>
        </is>
      </c>
      <c r="I1033" t="inlineStr">
        <is>
          <t>2023-07-01</t>
        </is>
      </c>
      <c r="J1033" t="inlineStr">
        <is>
          <t>USD</t>
        </is>
      </c>
      <c r="K1033" t="inlineStr">
        <is>
          <t>財報直接申報值</t>
        </is>
      </c>
    </row>
    <row r="1034">
      <c r="A1034" t="inlineStr">
        <is>
          <t>庫藏股</t>
        </is>
      </c>
      <c r="B1034" t="inlineStr">
        <is>
          <t>Treasury Stock</t>
        </is>
      </c>
      <c r="C1034" t="inlineStr">
        <is>
          <t>FY2023 Q3</t>
        </is>
      </c>
      <c r="D1034" t="n">
        <v>4235000000</v>
      </c>
      <c r="E1034" t="inlineStr">
        <is>
          <t>TreasuryStockValue</t>
        </is>
      </c>
      <c r="F1034" t="inlineStr">
        <is>
          <t>10-Q</t>
        </is>
      </c>
      <c r="G1034" t="inlineStr">
        <is>
          <t>2023-11-01</t>
        </is>
      </c>
      <c r="H1034" t="inlineStr">
        <is>
          <t>2023-11-01</t>
        </is>
      </c>
      <c r="I1034" t="inlineStr">
        <is>
          <t>2023-09-30</t>
        </is>
      </c>
      <c r="J1034" t="inlineStr">
        <is>
          <t>USD</t>
        </is>
      </c>
      <c r="K1034" t="inlineStr">
        <is>
          <t>財報直接申報值</t>
        </is>
      </c>
    </row>
    <row r="1035">
      <c r="A1035" t="inlineStr">
        <is>
          <t>庫藏股</t>
        </is>
      </c>
      <c r="B1035" t="inlineStr">
        <is>
          <t>Treasury Stock</t>
        </is>
      </c>
      <c r="C1035" t="inlineStr">
        <is>
          <t>FY2023 Q4</t>
        </is>
      </c>
      <c r="D1035" t="n">
        <v>4514000000</v>
      </c>
      <c r="E1035" t="inlineStr">
        <is>
          <t>TreasuryStockValue</t>
        </is>
      </c>
      <c r="F1035" t="inlineStr">
        <is>
          <t>10-K</t>
        </is>
      </c>
      <c r="G1035" t="inlineStr">
        <is>
          <t>2024-01-31</t>
        </is>
      </c>
      <c r="H1035" t="inlineStr">
        <is>
          <t>2025-02-05</t>
        </is>
      </c>
      <c r="I1035" t="inlineStr">
        <is>
          <t>2023-12-30</t>
        </is>
      </c>
      <c r="J1035" t="inlineStr">
        <is>
          <t>USD</t>
        </is>
      </c>
      <c r="K1035" t="inlineStr">
        <is>
          <t>財報直接申報值</t>
        </is>
      </c>
    </row>
    <row r="1036">
      <c r="A1036" t="inlineStr">
        <is>
          <t>庫藏股</t>
        </is>
      </c>
      <c r="B1036" t="inlineStr">
        <is>
          <t>Treasury Stock</t>
        </is>
      </c>
      <c r="C1036" t="inlineStr">
        <is>
          <t>FY2024 Q1</t>
        </is>
      </c>
      <c r="D1036" t="n">
        <v>4690000000</v>
      </c>
      <c r="E1036" t="inlineStr">
        <is>
          <t>TreasuryStockValue</t>
        </is>
      </c>
      <c r="F1036" t="inlineStr">
        <is>
          <t>10-Q</t>
        </is>
      </c>
      <c r="G1036" t="inlineStr">
        <is>
          <t>2024-05-01</t>
        </is>
      </c>
      <c r="H1036" t="inlineStr">
        <is>
          <t>2024-05-01</t>
        </is>
      </c>
      <c r="I1036" t="inlineStr">
        <is>
          <t>2024-03-30</t>
        </is>
      </c>
      <c r="J1036" t="inlineStr">
        <is>
          <t>USD</t>
        </is>
      </c>
      <c r="K1036" t="inlineStr">
        <is>
          <t>財報直接申報值</t>
        </is>
      </c>
    </row>
    <row r="1037">
      <c r="A1037" t="inlineStr">
        <is>
          <t>庫藏股</t>
        </is>
      </c>
      <c r="B1037" t="inlineStr">
        <is>
          <t>Treasury Stock</t>
        </is>
      </c>
      <c r="C1037" t="inlineStr">
        <is>
          <t>FY2024 Q2</t>
        </is>
      </c>
      <c r="D1037" t="n">
        <v>5103000000</v>
      </c>
      <c r="E1037" t="inlineStr">
        <is>
          <t>TreasuryStockValue</t>
        </is>
      </c>
      <c r="F1037" t="inlineStr">
        <is>
          <t>10-Q</t>
        </is>
      </c>
      <c r="G1037" t="inlineStr">
        <is>
          <t>2024-07-31</t>
        </is>
      </c>
      <c r="H1037" t="inlineStr">
        <is>
          <t>2024-07-31</t>
        </is>
      </c>
      <c r="I1037" t="inlineStr">
        <is>
          <t>2024-06-29</t>
        </is>
      </c>
      <c r="J1037" t="inlineStr">
        <is>
          <t>USD</t>
        </is>
      </c>
      <c r="K1037" t="inlineStr">
        <is>
          <t>財報直接申報值</t>
        </is>
      </c>
    </row>
    <row r="1038">
      <c r="A1038" t="inlineStr">
        <is>
          <t>庫藏股</t>
        </is>
      </c>
      <c r="B1038" t="inlineStr">
        <is>
          <t>Treasury Stock</t>
        </is>
      </c>
      <c r="C1038" t="inlineStr">
        <is>
          <t>FY2024 Q3</t>
        </is>
      </c>
      <c r="D1038" t="n">
        <v>5812000000</v>
      </c>
      <c r="E1038" t="inlineStr">
        <is>
          <t>TreasuryStockValue</t>
        </is>
      </c>
      <c r="F1038" t="inlineStr">
        <is>
          <t>10-Q</t>
        </is>
      </c>
      <c r="G1038" t="inlineStr">
        <is>
          <t>2024-10-30</t>
        </is>
      </c>
      <c r="H1038" t="inlineStr">
        <is>
          <t>2024-10-30</t>
        </is>
      </c>
      <c r="I1038" t="inlineStr">
        <is>
          <t>2024-09-28</t>
        </is>
      </c>
      <c r="J1038" t="inlineStr">
        <is>
          <t>USD</t>
        </is>
      </c>
      <c r="K1038" t="inlineStr">
        <is>
          <t>財報直接申報值</t>
        </is>
      </c>
    </row>
    <row r="1039">
      <c r="A1039" t="inlineStr">
        <is>
          <t>庫藏股</t>
        </is>
      </c>
      <c r="B1039" t="inlineStr">
        <is>
          <t>Treasury Stock</t>
        </is>
      </c>
      <c r="C1039" t="inlineStr">
        <is>
          <t>FY2024 Q4</t>
        </is>
      </c>
      <c r="D1039" t="n">
        <v>6106000000</v>
      </c>
      <c r="E1039" t="inlineStr">
        <is>
          <t>TreasuryStockValue</t>
        </is>
      </c>
      <c r="F1039" t="inlineStr">
        <is>
          <t>10-K</t>
        </is>
      </c>
      <c r="G1039" t="inlineStr">
        <is>
          <t>2025-02-05</t>
        </is>
      </c>
      <c r="H1039" t="inlineStr">
        <is>
          <t>2026-02-04</t>
        </is>
      </c>
      <c r="I1039" t="inlineStr">
        <is>
          <t>2024-12-28</t>
        </is>
      </c>
      <c r="J1039" t="inlineStr">
        <is>
          <t>USD</t>
        </is>
      </c>
      <c r="K1039" t="inlineStr">
        <is>
          <t>財報直接申報值</t>
        </is>
      </c>
    </row>
    <row r="1040">
      <c r="A1040" t="inlineStr">
        <is>
          <t>庫藏股</t>
        </is>
      </c>
      <c r="B1040" t="inlineStr">
        <is>
          <t>Treasury Stock</t>
        </is>
      </c>
      <c r="C1040" t="inlineStr">
        <is>
          <t>FY2025 Q1</t>
        </is>
      </c>
      <c r="D1040" t="n">
        <v>6899000000</v>
      </c>
      <c r="E1040" t="inlineStr">
        <is>
          <t>TreasuryStockValue</t>
        </is>
      </c>
      <c r="F1040" t="inlineStr">
        <is>
          <t>10-Q</t>
        </is>
      </c>
      <c r="G1040" t="inlineStr">
        <is>
          <t>2025-05-07</t>
        </is>
      </c>
      <c r="H1040" t="inlineStr">
        <is>
          <t>2025-05-07</t>
        </is>
      </c>
      <c r="I1040" t="inlineStr">
        <is>
          <t>2025-03-29</t>
        </is>
      </c>
      <c r="J1040" t="inlineStr">
        <is>
          <t>USD</t>
        </is>
      </c>
      <c r="K1040" t="inlineStr">
        <is>
          <t>財報直接申報值</t>
        </is>
      </c>
    </row>
    <row r="1041">
      <c r="A1041" t="inlineStr">
        <is>
          <t>庫藏股</t>
        </is>
      </c>
      <c r="B1041" t="inlineStr">
        <is>
          <t>Treasury Stock</t>
        </is>
      </c>
      <c r="C1041" t="inlineStr">
        <is>
          <t>FY2025 Q2</t>
        </is>
      </c>
      <c r="D1041" t="n">
        <v>6535000000</v>
      </c>
      <c r="E1041" t="inlineStr">
        <is>
          <t>TreasuryStockValue</t>
        </is>
      </c>
      <c r="F1041" t="inlineStr">
        <is>
          <t>10-Q</t>
        </is>
      </c>
      <c r="G1041" t="inlineStr">
        <is>
          <t>2025-08-06</t>
        </is>
      </c>
      <c r="H1041" t="inlineStr">
        <is>
          <t>2025-08-06</t>
        </is>
      </c>
      <c r="I1041" t="inlineStr">
        <is>
          <t>2025-06-28</t>
        </is>
      </c>
      <c r="J1041" t="inlineStr">
        <is>
          <t>USD</t>
        </is>
      </c>
      <c r="K1041" t="inlineStr">
        <is>
          <t>財報直接申報值</t>
        </is>
      </c>
    </row>
    <row r="1042">
      <c r="A1042" t="inlineStr">
        <is>
          <t>庫藏股</t>
        </is>
      </c>
      <c r="B1042" t="inlineStr">
        <is>
          <t>Treasury Stock</t>
        </is>
      </c>
      <c r="C1042" t="inlineStr">
        <is>
          <t>FY2025 Q3</t>
        </is>
      </c>
      <c r="D1042" t="n">
        <v>7059000000</v>
      </c>
      <c r="E1042" t="inlineStr">
        <is>
          <t>TreasuryStockValue</t>
        </is>
      </c>
      <c r="F1042" t="inlineStr">
        <is>
          <t>10-Q</t>
        </is>
      </c>
      <c r="G1042" t="inlineStr">
        <is>
          <t>2025-11-05</t>
        </is>
      </c>
      <c r="H1042" t="inlineStr">
        <is>
          <t>2025-11-05</t>
        </is>
      </c>
      <c r="I1042" t="inlineStr">
        <is>
          <t>2025-09-27</t>
        </is>
      </c>
      <c r="J1042" t="inlineStr">
        <is>
          <t>USD</t>
        </is>
      </c>
      <c r="K1042" t="inlineStr">
        <is>
          <t>財報直接申報值</t>
        </is>
      </c>
    </row>
    <row r="1043">
      <c r="A1043" t="inlineStr">
        <is>
          <t>庫藏股</t>
        </is>
      </c>
      <c r="B1043" t="inlineStr">
        <is>
          <t>Treasury Stock</t>
        </is>
      </c>
      <c r="C1043" t="inlineStr">
        <is>
          <t>FY2025 Q4</t>
        </is>
      </c>
      <c r="D1043" t="n">
        <v>7079000000</v>
      </c>
      <c r="E1043" t="inlineStr">
        <is>
          <t>TreasuryStockValue</t>
        </is>
      </c>
      <c r="F1043" t="inlineStr">
        <is>
          <t>10-Q</t>
        </is>
      </c>
      <c r="G1043" t="inlineStr">
        <is>
          <t>2026-02-04</t>
        </is>
      </c>
      <c r="H1043" t="inlineStr">
        <is>
          <t>2026-08-05</t>
        </is>
      </c>
      <c r="I1043" t="inlineStr">
        <is>
          <t>2025-12-27</t>
        </is>
      </c>
      <c r="J1043" t="inlineStr">
        <is>
          <t>USD</t>
        </is>
      </c>
      <c r="K1043" t="inlineStr">
        <is>
          <t>財報直接申報值</t>
        </is>
      </c>
    </row>
    <row r="1044">
      <c r="A1044" t="inlineStr">
        <is>
          <t>庫藏股</t>
        </is>
      </c>
      <c r="B1044" t="inlineStr">
        <is>
          <t>Treasury Stock</t>
        </is>
      </c>
      <c r="C1044" t="inlineStr">
        <is>
          <t>FY2026 Q1</t>
        </is>
      </c>
      <c r="D1044" t="n">
        <v>7421000000</v>
      </c>
      <c r="E1044" t="inlineStr">
        <is>
          <t>TreasuryStockValue</t>
        </is>
      </c>
      <c r="F1044" t="inlineStr">
        <is>
          <t>10-Q</t>
        </is>
      </c>
      <c r="G1044" t="inlineStr">
        <is>
          <t>2026-05-06</t>
        </is>
      </c>
      <c r="H1044" t="inlineStr">
        <is>
          <t>2026-05-06</t>
        </is>
      </c>
      <c r="I1044" t="inlineStr">
        <is>
          <t>2026-03-28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庫藏股</t>
        </is>
      </c>
      <c r="B1045" t="inlineStr">
        <is>
          <t>Treasury Stock</t>
        </is>
      </c>
      <c r="C1045" t="inlineStr">
        <is>
          <t>FY2026 Q2</t>
        </is>
      </c>
      <c r="D1045" t="n">
        <v>0</v>
      </c>
      <c r="E1045" t="inlineStr">
        <is>
          <t>TreasuryStockValue</t>
        </is>
      </c>
      <c r="F1045" t="inlineStr">
        <is>
          <t>10-Q</t>
        </is>
      </c>
      <c r="G1045" t="inlineStr">
        <is>
          <t>2026-08-05</t>
        </is>
      </c>
      <c r="H1045" t="inlineStr">
        <is>
          <t>2026-08-05</t>
        </is>
      </c>
      <c r="I1045" t="inlineStr">
        <is>
          <t>2026-06-27</t>
        </is>
      </c>
      <c r="J1045" t="inlineStr">
        <is>
          <t>USD</t>
        </is>
      </c>
      <c r="K1045" t="inlineStr">
        <is>
          <t>財報直接申報值</t>
        </is>
      </c>
    </row>
    <row r="1046">
      <c r="A1046" t="inlineStr">
        <is>
          <t>股份基礎給付</t>
        </is>
      </c>
      <c r="B1046" t="inlineStr">
        <is>
          <t>Stock-Based Compensation</t>
        </is>
      </c>
      <c r="C1046" t="inlineStr">
        <is>
          <t>FY2021 Q1</t>
        </is>
      </c>
      <c r="D1046" t="n">
        <v>85000000</v>
      </c>
      <c r="E1046" t="inlineStr">
        <is>
          <t>ShareBasedCompensation</t>
        </is>
      </c>
      <c r="F1046" t="inlineStr">
        <is>
          <t>10-Q</t>
        </is>
      </c>
      <c r="H1046" t="inlineStr">
        <is>
          <t>2022-05-04</t>
        </is>
      </c>
      <c r="I1046" t="inlineStr">
        <is>
          <t>2021-03-27</t>
        </is>
      </c>
      <c r="J1046" t="inlineStr">
        <is>
          <t>USD</t>
        </is>
      </c>
      <c r="K1046" t="inlineStr">
        <is>
          <t>財報直接申報值</t>
        </is>
      </c>
    </row>
    <row r="1047">
      <c r="A1047" t="inlineStr">
        <is>
          <t>股份基礎給付</t>
        </is>
      </c>
      <c r="B1047" t="inlineStr">
        <is>
          <t>Stock-Based Compensation</t>
        </is>
      </c>
      <c r="C1047" t="inlineStr">
        <is>
          <t>FY2021 Q2</t>
        </is>
      </c>
      <c r="D1047" t="n">
        <v>83000000</v>
      </c>
      <c r="E1047" t="inlineStr">
        <is>
          <t>ShareBasedCompensation</t>
        </is>
      </c>
      <c r="F1047" t="inlineStr">
        <is>
          <t>10-Q</t>
        </is>
      </c>
      <c r="H1047" t="inlineStr">
        <is>
          <t>2022-08-03</t>
        </is>
      </c>
      <c r="I1047" t="inlineStr">
        <is>
          <t>2021-06-26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股份基礎給付</t>
        </is>
      </c>
      <c r="B1048" t="inlineStr">
        <is>
          <t>Stock-Based Compensation</t>
        </is>
      </c>
      <c r="C1048" t="inlineStr">
        <is>
          <t>FY2021 Q3</t>
        </is>
      </c>
      <c r="D1048" t="n">
        <v>99000000</v>
      </c>
      <c r="E1048" t="inlineStr">
        <is>
          <t>ShareBasedCompensation</t>
        </is>
      </c>
      <c r="F1048" t="inlineStr">
        <is>
          <t>10-Q</t>
        </is>
      </c>
      <c r="H1048" t="inlineStr">
        <is>
          <t>2022-11-02</t>
        </is>
      </c>
      <c r="I1048" t="inlineStr">
        <is>
          <t>2021-09-25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股份基礎給付</t>
        </is>
      </c>
      <c r="B1049" t="inlineStr">
        <is>
          <t>Stock-Based Compensation</t>
        </is>
      </c>
      <c r="C1049" t="inlineStr">
        <is>
          <t>FY2021 Q4</t>
        </is>
      </c>
      <c r="D1049" t="n">
        <v>112000000</v>
      </c>
      <c r="E1049" t="inlineStr">
        <is>
          <t>ShareBasedCompensation</t>
        </is>
      </c>
      <c r="F1049" t="inlineStr">
        <is>
          <t>10-K</t>
        </is>
      </c>
      <c r="H1049" t="inlineStr">
        <is>
          <t>2024-01-31</t>
        </is>
      </c>
      <c r="I1049" t="inlineStr">
        <is>
          <t>2021-12-25</t>
        </is>
      </c>
      <c r="J1049" t="inlineStr">
        <is>
          <t>USD</t>
        </is>
      </c>
      <c r="K1049" t="inlineStr">
        <is>
          <t>Q4推算＝全年−前三季（或由累計值差分還原）</t>
        </is>
      </c>
    </row>
    <row r="1050">
      <c r="A1050" t="inlineStr">
        <is>
          <t>股份基礎給付</t>
        </is>
      </c>
      <c r="B1050" t="inlineStr">
        <is>
          <t>Stock-Based Compensation</t>
        </is>
      </c>
      <c r="C1050" t="inlineStr">
        <is>
          <t>FY2022 Q1</t>
        </is>
      </c>
      <c r="D1050" t="n">
        <v>199000000</v>
      </c>
      <c r="E1050" t="inlineStr">
        <is>
          <t>ShareBasedCompensation</t>
        </is>
      </c>
      <c r="F1050" t="inlineStr">
        <is>
          <t>10-Q</t>
        </is>
      </c>
      <c r="H1050" t="inlineStr">
        <is>
          <t>2023-05-03</t>
        </is>
      </c>
      <c r="I1050" t="inlineStr">
        <is>
          <t>2022-03-26</t>
        </is>
      </c>
      <c r="J1050" t="inlineStr">
        <is>
          <t>USD</t>
        </is>
      </c>
      <c r="K1050" t="inlineStr">
        <is>
          <t>財報直接申報值</t>
        </is>
      </c>
    </row>
    <row r="1051">
      <c r="A1051" t="inlineStr">
        <is>
          <t>股份基礎給付</t>
        </is>
      </c>
      <c r="B1051" t="inlineStr">
        <is>
          <t>Stock-Based Compensation</t>
        </is>
      </c>
      <c r="C1051" t="inlineStr">
        <is>
          <t>FY2022 Q2</t>
        </is>
      </c>
      <c r="D1051" t="n">
        <v>292000000</v>
      </c>
      <c r="E1051" t="inlineStr">
        <is>
          <t>ShareBasedCompensation</t>
        </is>
      </c>
      <c r="F1051" t="inlineStr">
        <is>
          <t>10-Q</t>
        </is>
      </c>
      <c r="H1051" t="inlineStr">
        <is>
          <t>2023-08-02</t>
        </is>
      </c>
      <c r="I1051" t="inlineStr">
        <is>
          <t>2022-06-25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股份基礎給付</t>
        </is>
      </c>
      <c r="B1052" t="inlineStr">
        <is>
          <t>Stock-Based Compensation</t>
        </is>
      </c>
      <c r="C1052" t="inlineStr">
        <is>
          <t>FY2022 Q3</t>
        </is>
      </c>
      <c r="D1052" t="n">
        <v>275000000</v>
      </c>
      <c r="E1052" t="inlineStr">
        <is>
          <t>ShareBasedCompensation</t>
        </is>
      </c>
      <c r="F1052" t="inlineStr">
        <is>
          <t>10-Q</t>
        </is>
      </c>
      <c r="H1052" t="inlineStr">
        <is>
          <t>2023-11-01</t>
        </is>
      </c>
      <c r="I1052" t="inlineStr">
        <is>
          <t>2022-09-24</t>
        </is>
      </c>
      <c r="J1052" t="inlineStr">
        <is>
          <t>USD</t>
        </is>
      </c>
      <c r="K1052" t="inlineStr">
        <is>
          <t>財報直接申報值</t>
        </is>
      </c>
    </row>
    <row r="1053">
      <c r="A1053" t="inlineStr">
        <is>
          <t>股份基礎給付</t>
        </is>
      </c>
      <c r="B1053" t="inlineStr">
        <is>
          <t>Stock-Based Compensation</t>
        </is>
      </c>
      <c r="C1053" t="inlineStr">
        <is>
          <t>FY2022 Q4</t>
        </is>
      </c>
      <c r="D1053" t="n">
        <v>315000000</v>
      </c>
      <c r="E1053" t="inlineStr">
        <is>
          <t>ShareBasedCompensation</t>
        </is>
      </c>
      <c r="F1053" t="inlineStr">
        <is>
          <t>10-K</t>
        </is>
      </c>
      <c r="H1053" t="inlineStr">
        <is>
          <t>2025-02-05</t>
        </is>
      </c>
      <c r="I1053" t="inlineStr">
        <is>
          <t>2022-12-31</t>
        </is>
      </c>
      <c r="J1053" t="inlineStr">
        <is>
          <t>USD</t>
        </is>
      </c>
      <c r="K1053" t="inlineStr">
        <is>
          <t>Q4推算＝全年−前三季（或由累計值差分還原）</t>
        </is>
      </c>
    </row>
    <row r="1054">
      <c r="A1054" t="inlineStr">
        <is>
          <t>股份基礎給付</t>
        </is>
      </c>
      <c r="B1054" t="inlineStr">
        <is>
          <t>Stock-Based Compensation</t>
        </is>
      </c>
      <c r="C1054" t="inlineStr">
        <is>
          <t>FY2023 Q1</t>
        </is>
      </c>
      <c r="D1054" t="n">
        <v>309000000</v>
      </c>
      <c r="E1054" t="inlineStr">
        <is>
          <t>ShareBasedCompensation</t>
        </is>
      </c>
      <c r="F1054" t="inlineStr">
        <is>
          <t>10-Q</t>
        </is>
      </c>
      <c r="H1054" t="inlineStr">
        <is>
          <t>2024-05-01</t>
        </is>
      </c>
      <c r="I1054" t="inlineStr">
        <is>
          <t>2023-04-01</t>
        </is>
      </c>
      <c r="J1054" t="inlineStr">
        <is>
          <t>USD</t>
        </is>
      </c>
      <c r="K1054" t="inlineStr">
        <is>
          <t>財報直接申報值</t>
        </is>
      </c>
    </row>
    <row r="1055">
      <c r="A1055" t="inlineStr">
        <is>
          <t>股份基礎給付</t>
        </is>
      </c>
      <c r="B1055" t="inlineStr">
        <is>
          <t>Stock-Based Compensation</t>
        </is>
      </c>
      <c r="C1055" t="inlineStr">
        <is>
          <t>FY2023 Q2</t>
        </is>
      </c>
      <c r="D1055" t="n">
        <v>348000000</v>
      </c>
      <c r="E1055" t="inlineStr">
        <is>
          <t>ShareBasedCompensation</t>
        </is>
      </c>
      <c r="F1055" t="inlineStr">
        <is>
          <t>10-Q</t>
        </is>
      </c>
      <c r="H1055" t="inlineStr">
        <is>
          <t>2024-07-31</t>
        </is>
      </c>
      <c r="I1055" t="inlineStr">
        <is>
          <t>2023-07-01</t>
        </is>
      </c>
      <c r="J1055" t="inlineStr">
        <is>
          <t>USD</t>
        </is>
      </c>
      <c r="K1055" t="inlineStr">
        <is>
          <t>財報直接申報值</t>
        </is>
      </c>
    </row>
    <row r="1056">
      <c r="A1056" t="inlineStr">
        <is>
          <t>股份基礎給付</t>
        </is>
      </c>
      <c r="B1056" t="inlineStr">
        <is>
          <t>Stock-Based Compensation</t>
        </is>
      </c>
      <c r="C1056" t="inlineStr">
        <is>
          <t>FY2023 Q3</t>
        </is>
      </c>
      <c r="D1056" t="n">
        <v>353000000</v>
      </c>
      <c r="E1056" t="inlineStr">
        <is>
          <t>ShareBasedCompensation</t>
        </is>
      </c>
      <c r="F1056" t="inlineStr">
        <is>
          <t>10-Q</t>
        </is>
      </c>
      <c r="H1056" t="inlineStr">
        <is>
          <t>2024-10-30</t>
        </is>
      </c>
      <c r="I1056" t="inlineStr">
        <is>
          <t>2023-09-30</t>
        </is>
      </c>
      <c r="J1056" t="inlineStr">
        <is>
          <t>USD</t>
        </is>
      </c>
      <c r="K1056" t="inlineStr">
        <is>
          <t>財報直接申報值</t>
        </is>
      </c>
    </row>
    <row r="1057">
      <c r="A1057" t="inlineStr">
        <is>
          <t>股份基礎給付</t>
        </is>
      </c>
      <c r="B1057" t="inlineStr">
        <is>
          <t>Stock-Based Compensation</t>
        </is>
      </c>
      <c r="C1057" t="inlineStr">
        <is>
          <t>FY2023 Q4</t>
        </is>
      </c>
      <c r="D1057" t="n">
        <v>374000000</v>
      </c>
      <c r="E1057" t="inlineStr">
        <is>
          <t>ShareBasedCompensation</t>
        </is>
      </c>
      <c r="F1057" t="inlineStr">
        <is>
          <t>10-K</t>
        </is>
      </c>
      <c r="H1057" t="inlineStr">
        <is>
          <t>2026-02-04</t>
        </is>
      </c>
      <c r="I1057" t="inlineStr">
        <is>
          <t>2023-12-30</t>
        </is>
      </c>
      <c r="J1057" t="inlineStr">
        <is>
          <t>USD</t>
        </is>
      </c>
      <c r="K1057" t="inlineStr">
        <is>
          <t>Q4推算＝全年−前三季（或由累計值差分還原）</t>
        </is>
      </c>
    </row>
    <row r="1058">
      <c r="A1058" t="inlineStr">
        <is>
          <t>股份基礎給付</t>
        </is>
      </c>
      <c r="B1058" t="inlineStr">
        <is>
          <t>Stock-Based Compensation</t>
        </is>
      </c>
      <c r="C1058" t="inlineStr">
        <is>
          <t>FY2024 Q1</t>
        </is>
      </c>
      <c r="D1058" t="n">
        <v>371000000</v>
      </c>
      <c r="E1058" t="inlineStr">
        <is>
          <t>ShareBasedCompensation</t>
        </is>
      </c>
      <c r="F1058" t="inlineStr">
        <is>
          <t>10-Q</t>
        </is>
      </c>
      <c r="H1058" t="inlineStr">
        <is>
          <t>2025-05-07</t>
        </is>
      </c>
      <c r="I1058" t="inlineStr">
        <is>
          <t>2024-03-30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股份基礎給付</t>
        </is>
      </c>
      <c r="B1059" t="inlineStr">
        <is>
          <t>Stock-Based Compensation</t>
        </is>
      </c>
      <c r="C1059" t="inlineStr">
        <is>
          <t>FY2024 Q2</t>
        </is>
      </c>
      <c r="D1059" t="n">
        <v>346000000</v>
      </c>
      <c r="E1059" t="inlineStr">
        <is>
          <t>ShareBasedCompensation</t>
        </is>
      </c>
      <c r="F1059" t="inlineStr">
        <is>
          <t>10-Q</t>
        </is>
      </c>
      <c r="H1059" t="inlineStr">
        <is>
          <t>2025-08-06</t>
        </is>
      </c>
      <c r="I1059" t="inlineStr">
        <is>
          <t>2024-06-29</t>
        </is>
      </c>
      <c r="J1059" t="inlineStr">
        <is>
          <t>USD</t>
        </is>
      </c>
      <c r="K1059" t="inlineStr">
        <is>
          <t>財報直接申報值</t>
        </is>
      </c>
    </row>
    <row r="1060">
      <c r="A1060" t="inlineStr">
        <is>
          <t>股份基礎給付</t>
        </is>
      </c>
      <c r="B1060" t="inlineStr">
        <is>
          <t>Stock-Based Compensation</t>
        </is>
      </c>
      <c r="C1060" t="inlineStr">
        <is>
          <t>FY2024 Q3</t>
        </is>
      </c>
      <c r="D1060" t="n">
        <v>351000000</v>
      </c>
      <c r="E1060" t="inlineStr">
        <is>
          <t>ShareBasedCompensation</t>
        </is>
      </c>
      <c r="F1060" t="inlineStr">
        <is>
          <t>10-Q</t>
        </is>
      </c>
      <c r="H1060" t="inlineStr">
        <is>
          <t>2025-11-05</t>
        </is>
      </c>
      <c r="I1060" t="inlineStr">
        <is>
          <t>2024-09-28</t>
        </is>
      </c>
      <c r="J1060" t="inlineStr">
        <is>
          <t>USD</t>
        </is>
      </c>
      <c r="K1060" t="inlineStr">
        <is>
          <t>財報直接申報值</t>
        </is>
      </c>
    </row>
    <row r="1061">
      <c r="A1061" t="inlineStr">
        <is>
          <t>股份基礎給付</t>
        </is>
      </c>
      <c r="B1061" t="inlineStr">
        <is>
          <t>Stock-Based Compensation</t>
        </is>
      </c>
      <c r="C1061" t="inlineStr">
        <is>
          <t>FY2024 Q4</t>
        </is>
      </c>
      <c r="D1061" t="n">
        <v>339000000</v>
      </c>
      <c r="E1061" t="inlineStr">
        <is>
          <t>ShareBasedCompensation</t>
        </is>
      </c>
      <c r="F1061" t="inlineStr">
        <is>
          <t>10-K</t>
        </is>
      </c>
      <c r="H1061" t="inlineStr">
        <is>
          <t>2026-02-04</t>
        </is>
      </c>
      <c r="I1061" t="inlineStr">
        <is>
          <t>2024-12-28</t>
        </is>
      </c>
      <c r="J1061" t="inlineStr">
        <is>
          <t>USD</t>
        </is>
      </c>
      <c r="K1061" t="inlineStr">
        <is>
          <t>Q4推算＝全年−前三季（或由累計值差分還原）</t>
        </is>
      </c>
    </row>
    <row r="1062">
      <c r="A1062" t="inlineStr">
        <is>
          <t>股份基礎給付</t>
        </is>
      </c>
      <c r="B1062" t="inlineStr">
        <is>
          <t>Stock-Based Compensation</t>
        </is>
      </c>
      <c r="C1062" t="inlineStr">
        <is>
          <t>FY2025 Q1</t>
        </is>
      </c>
      <c r="D1062" t="n">
        <v>364000000</v>
      </c>
      <c r="E1062" t="inlineStr">
        <is>
          <t>ShareBasedCompensation</t>
        </is>
      </c>
      <c r="F1062" t="inlineStr">
        <is>
          <t>10-Q</t>
        </is>
      </c>
      <c r="H1062" t="inlineStr">
        <is>
          <t>2026-05-06</t>
        </is>
      </c>
      <c r="I1062" t="inlineStr">
        <is>
          <t>2025-03-29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股份基礎給付</t>
        </is>
      </c>
      <c r="B1063" t="inlineStr">
        <is>
          <t>Stock-Based Compensation</t>
        </is>
      </c>
      <c r="C1063" t="inlineStr">
        <is>
          <t>FY2025 Q2</t>
        </is>
      </c>
      <c r="D1063" t="n">
        <v>369000000</v>
      </c>
      <c r="E1063" t="inlineStr">
        <is>
          <t>ShareBasedCompensation</t>
        </is>
      </c>
      <c r="F1063" t="inlineStr">
        <is>
          <t>10-Q</t>
        </is>
      </c>
      <c r="H1063" t="inlineStr">
        <is>
          <t>2026-08-05</t>
        </is>
      </c>
      <c r="I1063" t="inlineStr">
        <is>
          <t>2025-06-28</t>
        </is>
      </c>
      <c r="J1063" t="inlineStr">
        <is>
          <t>USD</t>
        </is>
      </c>
      <c r="K1063" t="inlineStr">
        <is>
          <t>財報直接申報值</t>
        </is>
      </c>
    </row>
    <row r="1064">
      <c r="A1064" t="inlineStr">
        <is>
          <t>股份基礎給付</t>
        </is>
      </c>
      <c r="B1064" t="inlineStr">
        <is>
          <t>Stock-Based Compensation</t>
        </is>
      </c>
      <c r="C1064" t="inlineStr">
        <is>
          <t>FY2025 Q3</t>
        </is>
      </c>
      <c r="D1064" t="n">
        <v>419000000</v>
      </c>
      <c r="E1064" t="inlineStr">
        <is>
          <t>ShareBasedCompensation</t>
        </is>
      </c>
      <c r="F1064" t="inlineStr">
        <is>
          <t>10-Q</t>
        </is>
      </c>
      <c r="H1064" t="inlineStr">
        <is>
          <t>2025-11-05</t>
        </is>
      </c>
      <c r="I1064" t="inlineStr">
        <is>
          <t>2025-09-27</t>
        </is>
      </c>
      <c r="J1064" t="inlineStr">
        <is>
          <t>USD</t>
        </is>
      </c>
      <c r="K1064" t="inlineStr">
        <is>
          <t>財報直接申報值</t>
        </is>
      </c>
    </row>
    <row r="1065">
      <c r="A1065" t="inlineStr">
        <is>
          <t>股份基礎給付</t>
        </is>
      </c>
      <c r="B1065" t="inlineStr">
        <is>
          <t>Stock-Based Compensation</t>
        </is>
      </c>
      <c r="C1065" t="inlineStr">
        <is>
          <t>FY2025 Q4</t>
        </is>
      </c>
      <c r="D1065" t="n">
        <v>486000000</v>
      </c>
      <c r="E1065" t="inlineStr">
        <is>
          <t>ShareBasedCompensation</t>
        </is>
      </c>
      <c r="F1065" t="inlineStr">
        <is>
          <t>10-K</t>
        </is>
      </c>
      <c r="H1065" t="inlineStr">
        <is>
          <t>2026-02-04</t>
        </is>
      </c>
      <c r="I1065" t="inlineStr">
        <is>
          <t>2025-12-27</t>
        </is>
      </c>
      <c r="J1065" t="inlineStr">
        <is>
          <t>USD</t>
        </is>
      </c>
      <c r="K1065" t="inlineStr">
        <is>
          <t>Q4推算＝全年−前三季（或由累計值差分還原）</t>
        </is>
      </c>
    </row>
    <row r="1066">
      <c r="A1066" t="inlineStr">
        <is>
          <t>股份基礎給付</t>
        </is>
      </c>
      <c r="B1066" t="inlineStr">
        <is>
          <t>Stock-Based Compensation</t>
        </is>
      </c>
      <c r="C1066" t="inlineStr">
        <is>
          <t>FY2026 Q1</t>
        </is>
      </c>
      <c r="D1066" t="n">
        <v>487000000</v>
      </c>
      <c r="E1066" t="inlineStr">
        <is>
          <t>ShareBasedCompensation</t>
        </is>
      </c>
      <c r="F1066" t="inlineStr">
        <is>
          <t>10-Q</t>
        </is>
      </c>
      <c r="H1066" t="inlineStr">
        <is>
          <t>2026-05-06</t>
        </is>
      </c>
      <c r="I1066" t="inlineStr">
        <is>
          <t>2026-03-28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股份基礎給付</t>
        </is>
      </c>
      <c r="B1067" t="inlineStr">
        <is>
          <t>Stock-Based Compensation</t>
        </is>
      </c>
      <c r="C1067" t="inlineStr">
        <is>
          <t>FY2026 Q2</t>
        </is>
      </c>
      <c r="D1067" t="n">
        <v>503000000</v>
      </c>
      <c r="E1067" t="inlineStr">
        <is>
          <t>ShareBasedCompensation</t>
        </is>
      </c>
      <c r="F1067" t="inlineStr">
        <is>
          <t>10-Q</t>
        </is>
      </c>
      <c r="H1067" t="inlineStr">
        <is>
          <t>2026-08-05</t>
        </is>
      </c>
      <c r="I1067" t="inlineStr">
        <is>
          <t>2026-06-27</t>
        </is>
      </c>
      <c r="J1067" t="inlineStr">
        <is>
          <t>USD</t>
        </is>
      </c>
      <c r="K1067" t="inlineStr">
        <is>
          <t>財報直接申報值</t>
        </is>
      </c>
    </row>
    <row r="1068">
      <c r="A1068" t="inlineStr">
        <is>
          <t>折舊及攤銷</t>
        </is>
      </c>
      <c r="B1068" t="inlineStr">
        <is>
          <t>D&amp;A</t>
        </is>
      </c>
      <c r="C1068" t="inlineStr">
        <is>
          <t>FY2021 Q1</t>
        </is>
      </c>
      <c r="D1068" t="n">
        <v>95000000</v>
      </c>
      <c r="E1068" t="inlineStr">
        <is>
          <t>OtherDepreciationAndAmortization</t>
        </is>
      </c>
      <c r="F1068" t="inlineStr">
        <is>
          <t>10-Q</t>
        </is>
      </c>
      <c r="H1068" t="inlineStr">
        <is>
          <t>2022-05-04</t>
        </is>
      </c>
      <c r="I1068" t="inlineStr">
        <is>
          <t>2021-03-27</t>
        </is>
      </c>
      <c r="J1068" t="inlineStr">
        <is>
          <t>USD</t>
        </is>
      </c>
      <c r="K1068" t="inlineStr">
        <is>
          <t>財報直接申報值</t>
        </is>
      </c>
    </row>
    <row r="1069">
      <c r="A1069" t="inlineStr">
        <is>
          <t>折舊及攤銷</t>
        </is>
      </c>
      <c r="B1069" t="inlineStr">
        <is>
          <t>D&amp;A</t>
        </is>
      </c>
      <c r="C1069" t="inlineStr">
        <is>
          <t>FY2021 Q2</t>
        </is>
      </c>
      <c r="D1069" t="n">
        <v>97000000</v>
      </c>
      <c r="E1069" t="inlineStr">
        <is>
          <t>OtherDepreciationAndAmortization</t>
        </is>
      </c>
      <c r="F1069" t="inlineStr">
        <is>
          <t>10-Q</t>
        </is>
      </c>
      <c r="H1069" t="inlineStr">
        <is>
          <t>2022-08-03</t>
        </is>
      </c>
      <c r="I1069" t="inlineStr">
        <is>
          <t>2021-06-26</t>
        </is>
      </c>
      <c r="J1069" t="inlineStr">
        <is>
          <t>USD</t>
        </is>
      </c>
      <c r="K1069" t="inlineStr">
        <is>
          <t>財報直接申報值</t>
        </is>
      </c>
    </row>
    <row r="1070">
      <c r="A1070" t="inlineStr">
        <is>
          <t>折舊及攤銷</t>
        </is>
      </c>
      <c r="B1070" t="inlineStr">
        <is>
          <t>D&amp;A</t>
        </is>
      </c>
      <c r="C1070" t="inlineStr">
        <is>
          <t>FY2021 Q3</t>
        </is>
      </c>
      <c r="D1070" t="n">
        <v>97000000</v>
      </c>
      <c r="E1070" t="inlineStr">
        <is>
          <t>OtherDepreciationAndAmortization</t>
        </is>
      </c>
      <c r="F1070" t="inlineStr">
        <is>
          <t>10-Q</t>
        </is>
      </c>
      <c r="H1070" t="inlineStr">
        <is>
          <t>2022-11-02</t>
        </is>
      </c>
      <c r="I1070" t="inlineStr">
        <is>
          <t>2021-09-25</t>
        </is>
      </c>
      <c r="J1070" t="inlineStr">
        <is>
          <t>USD</t>
        </is>
      </c>
      <c r="K1070" t="inlineStr">
        <is>
          <t>財報直接申報值</t>
        </is>
      </c>
    </row>
    <row r="1071">
      <c r="A1071" t="inlineStr">
        <is>
          <t>折舊及攤銷</t>
        </is>
      </c>
      <c r="B1071" t="inlineStr">
        <is>
          <t>D&amp;A</t>
        </is>
      </c>
      <c r="C1071" t="inlineStr">
        <is>
          <t>FY2021 Q4</t>
        </is>
      </c>
      <c r="D1071" t="n">
        <v>118000000</v>
      </c>
      <c r="E1071" t="inlineStr">
        <is>
          <t>Depreciation</t>
        </is>
      </c>
      <c r="F1071" t="inlineStr">
        <is>
          <t>10-K</t>
        </is>
      </c>
      <c r="H1071" t="inlineStr">
        <is>
          <t>2024-01-31</t>
        </is>
      </c>
      <c r="I1071" t="inlineStr">
        <is>
          <t>2021-12-25</t>
        </is>
      </c>
      <c r="J1071" t="inlineStr">
        <is>
          <t>USD</t>
        </is>
      </c>
      <c r="K1071" t="inlineStr">
        <is>
          <t>Q4推算＝全年−前三季（或由累計值差分還原）</t>
        </is>
      </c>
    </row>
    <row r="1072">
      <c r="A1072" t="inlineStr">
        <is>
          <t>折舊及攤銷</t>
        </is>
      </c>
      <c r="B1072" t="inlineStr">
        <is>
          <t>D&amp;A</t>
        </is>
      </c>
      <c r="C1072" t="inlineStr">
        <is>
          <t>FY2022 Q1</t>
        </is>
      </c>
      <c r="D1072" t="n">
        <v>609000000</v>
      </c>
      <c r="E1072" t="inlineStr">
        <is>
          <t>OtherDepreciationAndAmortization</t>
        </is>
      </c>
      <c r="F1072" t="inlineStr">
        <is>
          <t>10-Q</t>
        </is>
      </c>
      <c r="H1072" t="inlineStr">
        <is>
          <t>2023-05-03</t>
        </is>
      </c>
      <c r="I1072" t="inlineStr">
        <is>
          <t>2022-03-26</t>
        </is>
      </c>
      <c r="J1072" t="inlineStr">
        <is>
          <t>USD</t>
        </is>
      </c>
      <c r="K1072" t="inlineStr">
        <is>
          <t>財報直接申報值</t>
        </is>
      </c>
    </row>
    <row r="1073">
      <c r="A1073" t="inlineStr">
        <is>
          <t>折舊及攤銷</t>
        </is>
      </c>
      <c r="B1073" t="inlineStr">
        <is>
          <t>D&amp;A</t>
        </is>
      </c>
      <c r="C1073" t="inlineStr">
        <is>
          <t>FY2022 Q2</t>
        </is>
      </c>
      <c r="D1073" t="n">
        <v>1180000000</v>
      </c>
      <c r="E1073" t="inlineStr">
        <is>
          <t>OtherDepreciationAndAmortization</t>
        </is>
      </c>
      <c r="F1073" t="inlineStr">
        <is>
          <t>10-Q</t>
        </is>
      </c>
      <c r="H1073" t="inlineStr">
        <is>
          <t>2023-08-02</t>
        </is>
      </c>
      <c r="I1073" t="inlineStr">
        <is>
          <t>2022-06-25</t>
        </is>
      </c>
      <c r="J1073" t="inlineStr">
        <is>
          <t>USD</t>
        </is>
      </c>
      <c r="K1073" t="inlineStr">
        <is>
          <t>財報直接申報值</t>
        </is>
      </c>
    </row>
    <row r="1074">
      <c r="A1074" t="inlineStr">
        <is>
          <t>折舊及攤銷</t>
        </is>
      </c>
      <c r="B1074" t="inlineStr">
        <is>
          <t>D&amp;A</t>
        </is>
      </c>
      <c r="C1074" t="inlineStr">
        <is>
          <t>FY2022 Q3</t>
        </is>
      </c>
      <c r="D1074" t="n">
        <v>1165000000</v>
      </c>
      <c r="E1074" t="inlineStr">
        <is>
          <t>DepreciationDepletionAndAmortization</t>
        </is>
      </c>
      <c r="F1074" t="inlineStr">
        <is>
          <t>10-Q</t>
        </is>
      </c>
      <c r="H1074" t="inlineStr">
        <is>
          <t>2023-11-01</t>
        </is>
      </c>
      <c r="I1074" t="inlineStr">
        <is>
          <t>2022-09-24</t>
        </is>
      </c>
      <c r="J1074" t="inlineStr">
        <is>
          <t>USD</t>
        </is>
      </c>
      <c r="K1074" t="inlineStr">
        <is>
          <t>財報直接申報值</t>
        </is>
      </c>
    </row>
    <row r="1075">
      <c r="A1075" t="inlineStr">
        <is>
          <t>折舊及攤銷</t>
        </is>
      </c>
      <c r="B1075" t="inlineStr">
        <is>
          <t>D&amp;A</t>
        </is>
      </c>
      <c r="C1075" t="inlineStr">
        <is>
          <t>FY2023 Q1</t>
        </is>
      </c>
      <c r="D1075" t="n">
        <v>982000000</v>
      </c>
      <c r="E1075" t="inlineStr">
        <is>
          <t>OtherDepreciationAndAmortization</t>
        </is>
      </c>
      <c r="F1075" t="inlineStr">
        <is>
          <t>10-Q</t>
        </is>
      </c>
      <c r="H1075" t="inlineStr">
        <is>
          <t>2024-05-01</t>
        </is>
      </c>
      <c r="I1075" t="inlineStr">
        <is>
          <t>2023-04-01</t>
        </is>
      </c>
      <c r="J1075" t="inlineStr">
        <is>
          <t>USD</t>
        </is>
      </c>
      <c r="K1075" t="inlineStr">
        <is>
          <t>財報直接申報值</t>
        </is>
      </c>
    </row>
    <row r="1076">
      <c r="A1076" t="inlineStr">
        <is>
          <t>折舊及攤銷</t>
        </is>
      </c>
      <c r="B1076" t="inlineStr">
        <is>
          <t>D&amp;A</t>
        </is>
      </c>
      <c r="C1076" t="inlineStr">
        <is>
          <t>FY2023 Q2</t>
        </is>
      </c>
      <c r="D1076" t="n">
        <v>849000000</v>
      </c>
      <c r="E1076" t="inlineStr">
        <is>
          <t>OtherDepreciationAndAmortization</t>
        </is>
      </c>
      <c r="F1076" t="inlineStr">
        <is>
          <t>10-Q</t>
        </is>
      </c>
      <c r="H1076" t="inlineStr">
        <is>
          <t>2024-07-31</t>
        </is>
      </c>
      <c r="I1076" t="inlineStr">
        <is>
          <t>2023-07-01</t>
        </is>
      </c>
      <c r="J1076" t="inlineStr">
        <is>
          <t>USD</t>
        </is>
      </c>
      <c r="K1076" t="inlineStr">
        <is>
          <t>財報直接申報值</t>
        </is>
      </c>
    </row>
    <row r="1077">
      <c r="A1077" t="inlineStr">
        <is>
          <t>折舊及攤銷</t>
        </is>
      </c>
      <c r="B1077" t="inlineStr">
        <is>
          <t>D&amp;A</t>
        </is>
      </c>
      <c r="C1077" t="inlineStr">
        <is>
          <t>FY2023 Q3</t>
        </is>
      </c>
      <c r="D1077" t="n">
        <v>823000000</v>
      </c>
      <c r="E1077" t="inlineStr">
        <is>
          <t>DepreciationDepletionAndAmortization</t>
        </is>
      </c>
      <c r="F1077" t="inlineStr">
        <is>
          <t>10-Q</t>
        </is>
      </c>
      <c r="H1077" t="inlineStr">
        <is>
          <t>2023-11-01</t>
        </is>
      </c>
      <c r="I1077" t="inlineStr">
        <is>
          <t>2023-09-30</t>
        </is>
      </c>
      <c r="J1077" t="inlineStr">
        <is>
          <t>USD</t>
        </is>
      </c>
      <c r="K1077" t="inlineStr">
        <is>
          <t>財報直接申報值</t>
        </is>
      </c>
    </row>
    <row r="1078">
      <c r="A1078" t="inlineStr">
        <is>
          <t>折舊及攤銷</t>
        </is>
      </c>
      <c r="B1078" t="inlineStr">
        <is>
          <t>D&amp;A</t>
        </is>
      </c>
      <c r="C1078" t="inlineStr">
        <is>
          <t>FY2024 Q1</t>
        </is>
      </c>
      <c r="D1078" t="n">
        <v>162000000</v>
      </c>
      <c r="E1078" t="inlineStr">
        <is>
          <t>OtherDepreciationAndAmortization</t>
        </is>
      </c>
      <c r="F1078" t="inlineStr">
        <is>
          <t>10-Q</t>
        </is>
      </c>
      <c r="H1078" t="inlineStr">
        <is>
          <t>2025-05-07</t>
        </is>
      </c>
      <c r="I1078" t="inlineStr">
        <is>
          <t>2024-03-30</t>
        </is>
      </c>
      <c r="J1078" t="inlineStr">
        <is>
          <t>USD</t>
        </is>
      </c>
      <c r="K1078" t="inlineStr">
        <is>
          <t>財報直接申報值</t>
        </is>
      </c>
    </row>
    <row r="1079">
      <c r="A1079" t="inlineStr">
        <is>
          <t>折舊及攤銷</t>
        </is>
      </c>
      <c r="B1079" t="inlineStr">
        <is>
          <t>D&amp;A</t>
        </is>
      </c>
      <c r="C1079" t="inlineStr">
        <is>
          <t>FY2024 Q2</t>
        </is>
      </c>
      <c r="D1079" t="n">
        <v>166000000</v>
      </c>
      <c r="E1079" t="inlineStr">
        <is>
          <t>OtherDepreciationAndAmortization</t>
        </is>
      </c>
      <c r="F1079" t="inlineStr">
        <is>
          <t>10-Q</t>
        </is>
      </c>
      <c r="H1079" t="inlineStr">
        <is>
          <t>2025-08-06</t>
        </is>
      </c>
      <c r="I1079" t="inlineStr">
        <is>
          <t>2024-06-29</t>
        </is>
      </c>
      <c r="J1079" t="inlineStr">
        <is>
          <t>USD</t>
        </is>
      </c>
      <c r="K1079" t="inlineStr">
        <is>
          <t>財報直接申報值</t>
        </is>
      </c>
    </row>
    <row r="1080">
      <c r="A1080" t="inlineStr">
        <is>
          <t>折舊及攤銷</t>
        </is>
      </c>
      <c r="B1080" t="inlineStr">
        <is>
          <t>D&amp;A</t>
        </is>
      </c>
      <c r="C1080" t="inlineStr">
        <is>
          <t>FY2024 Q3</t>
        </is>
      </c>
      <c r="D1080" t="n">
        <v>171000000</v>
      </c>
      <c r="E1080" t="inlineStr">
        <is>
          <t>OtherDepreciationAndAmortization</t>
        </is>
      </c>
      <c r="F1080" t="inlineStr">
        <is>
          <t>10-Q</t>
        </is>
      </c>
      <c r="H1080" t="inlineStr">
        <is>
          <t>2025-11-05</t>
        </is>
      </c>
      <c r="I1080" t="inlineStr">
        <is>
          <t>2024-09-28</t>
        </is>
      </c>
      <c r="J1080" t="inlineStr">
        <is>
          <t>USD</t>
        </is>
      </c>
      <c r="K1080" t="inlineStr">
        <is>
          <t>財報直接申報值</t>
        </is>
      </c>
    </row>
    <row r="1081">
      <c r="A1081" t="inlineStr">
        <is>
          <t>折舊及攤銷</t>
        </is>
      </c>
      <c r="B1081" t="inlineStr">
        <is>
          <t>D&amp;A</t>
        </is>
      </c>
      <c r="C1081" t="inlineStr">
        <is>
          <t>FY2024 Q4</t>
        </is>
      </c>
      <c r="D1081" t="n">
        <v>172000000</v>
      </c>
      <c r="E1081" t="inlineStr">
        <is>
          <t>Depreciation</t>
        </is>
      </c>
      <c r="F1081" t="inlineStr">
        <is>
          <t>10-K</t>
        </is>
      </c>
      <c r="H1081" t="inlineStr">
        <is>
          <t>2026-02-04</t>
        </is>
      </c>
      <c r="I1081" t="inlineStr">
        <is>
          <t>2024-12-28</t>
        </is>
      </c>
      <c r="J1081" t="inlineStr">
        <is>
          <t>USD</t>
        </is>
      </c>
      <c r="K1081" t="inlineStr">
        <is>
          <t>Q4推算＝全年−前三季（或由累計值差分還原）</t>
        </is>
      </c>
    </row>
    <row r="1082">
      <c r="A1082" t="inlineStr">
        <is>
          <t>折舊及攤銷</t>
        </is>
      </c>
      <c r="B1082" t="inlineStr">
        <is>
          <t>D&amp;A</t>
        </is>
      </c>
      <c r="C1082" t="inlineStr">
        <is>
          <t>FY2025 Q1</t>
        </is>
      </c>
      <c r="D1082" t="n">
        <v>175000000</v>
      </c>
      <c r="E1082" t="inlineStr">
        <is>
          <t>OtherDepreciationAndAmortization</t>
        </is>
      </c>
      <c r="F1082" t="inlineStr">
        <is>
          <t>10-Q</t>
        </is>
      </c>
      <c r="H1082" t="inlineStr">
        <is>
          <t>2026-05-06</t>
        </is>
      </c>
      <c r="I1082" t="inlineStr">
        <is>
          <t>2025-03-29</t>
        </is>
      </c>
      <c r="J1082" t="inlineStr">
        <is>
          <t>USD</t>
        </is>
      </c>
      <c r="K1082" t="inlineStr">
        <is>
          <t>財報直接申報值</t>
        </is>
      </c>
    </row>
    <row r="1083">
      <c r="A1083" t="inlineStr">
        <is>
          <t>折舊及攤銷</t>
        </is>
      </c>
      <c r="B1083" t="inlineStr">
        <is>
          <t>D&amp;A</t>
        </is>
      </c>
      <c r="C1083" t="inlineStr">
        <is>
          <t>FY2025 Q2</t>
        </is>
      </c>
      <c r="D1083" t="n">
        <v>189000000</v>
      </c>
      <c r="E1083" t="inlineStr">
        <is>
          <t>OtherDepreciationAndAmortization</t>
        </is>
      </c>
      <c r="F1083" t="inlineStr">
        <is>
          <t>10-Q</t>
        </is>
      </c>
      <c r="H1083" t="inlineStr">
        <is>
          <t>2026-08-05</t>
        </is>
      </c>
      <c r="I1083" t="inlineStr">
        <is>
          <t>2025-06-28</t>
        </is>
      </c>
      <c r="J1083" t="inlineStr">
        <is>
          <t>USD</t>
        </is>
      </c>
      <c r="K1083" t="inlineStr">
        <is>
          <t>財報直接申報值</t>
        </is>
      </c>
    </row>
    <row r="1084">
      <c r="A1084" t="inlineStr">
        <is>
          <t>折舊及攤銷</t>
        </is>
      </c>
      <c r="B1084" t="inlineStr">
        <is>
          <t>D&amp;A</t>
        </is>
      </c>
      <c r="C1084" t="inlineStr">
        <is>
          <t>FY2025 Q3</t>
        </is>
      </c>
      <c r="D1084" t="n">
        <v>192000000</v>
      </c>
      <c r="E1084" t="inlineStr">
        <is>
          <t>OtherDepreciationAndAmortization</t>
        </is>
      </c>
      <c r="F1084" t="inlineStr">
        <is>
          <t>10-Q</t>
        </is>
      </c>
      <c r="H1084" t="inlineStr">
        <is>
          <t>2025-11-05</t>
        </is>
      </c>
      <c r="I1084" t="inlineStr">
        <is>
          <t>2025-09-27</t>
        </is>
      </c>
      <c r="J1084" t="inlineStr">
        <is>
          <t>USD</t>
        </is>
      </c>
      <c r="K1084" t="inlineStr">
        <is>
          <t>財報直接申報值</t>
        </is>
      </c>
    </row>
    <row r="1085">
      <c r="A1085" t="inlineStr">
        <is>
          <t>折舊及攤銷</t>
        </is>
      </c>
      <c r="B1085" t="inlineStr">
        <is>
          <t>D&amp;A</t>
        </is>
      </c>
      <c r="C1085" t="inlineStr">
        <is>
          <t>FY2025 Q4</t>
        </is>
      </c>
      <c r="D1085" t="n">
        <v>194000000</v>
      </c>
      <c r="E1085" t="inlineStr">
        <is>
          <t>Depreciation</t>
        </is>
      </c>
      <c r="F1085" t="inlineStr">
        <is>
          <t>10-K</t>
        </is>
      </c>
      <c r="H1085" t="inlineStr">
        <is>
          <t>2026-02-04</t>
        </is>
      </c>
      <c r="I1085" t="inlineStr">
        <is>
          <t>2025-12-27</t>
        </is>
      </c>
      <c r="J1085" t="inlineStr">
        <is>
          <t>USD</t>
        </is>
      </c>
      <c r="K1085" t="inlineStr">
        <is>
          <t>Q4推算＝全年−前三季（或由累計值差分還原）</t>
        </is>
      </c>
    </row>
    <row r="1086">
      <c r="A1086" t="inlineStr">
        <is>
          <t>折舊及攤銷</t>
        </is>
      </c>
      <c r="B1086" t="inlineStr">
        <is>
          <t>D&amp;A</t>
        </is>
      </c>
      <c r="C1086" t="inlineStr">
        <is>
          <t>FY2026 Q1</t>
        </is>
      </c>
      <c r="D1086" t="n">
        <v>206000000</v>
      </c>
      <c r="E1086" t="inlineStr">
        <is>
          <t>OtherDepreciationAndAmortization</t>
        </is>
      </c>
      <c r="F1086" t="inlineStr">
        <is>
          <t>10-Q</t>
        </is>
      </c>
      <c r="H1086" t="inlineStr">
        <is>
          <t>2026-05-06</t>
        </is>
      </c>
      <c r="I1086" t="inlineStr">
        <is>
          <t>2026-03-28</t>
        </is>
      </c>
      <c r="J1086" t="inlineStr">
        <is>
          <t>USD</t>
        </is>
      </c>
      <c r="K1086" t="inlineStr">
        <is>
          <t>財報直接申報值</t>
        </is>
      </c>
    </row>
    <row r="1087">
      <c r="A1087" t="inlineStr">
        <is>
          <t>折舊及攤銷</t>
        </is>
      </c>
      <c r="B1087" t="inlineStr">
        <is>
          <t>D&amp;A</t>
        </is>
      </c>
      <c r="C1087" t="inlineStr">
        <is>
          <t>FY2026 Q2</t>
        </is>
      </c>
      <c r="D1087" t="n">
        <v>221000000</v>
      </c>
      <c r="E1087" t="inlineStr">
        <is>
          <t>OtherDepreciationAndAmortization</t>
        </is>
      </c>
      <c r="F1087" t="inlineStr">
        <is>
          <t>10-Q</t>
        </is>
      </c>
      <c r="H1087" t="inlineStr">
        <is>
          <t>2026-08-05</t>
        </is>
      </c>
      <c r="I1087" t="inlineStr">
        <is>
          <t>2026-06-27</t>
        </is>
      </c>
      <c r="J1087" t="inlineStr">
        <is>
          <t>USD</t>
        </is>
      </c>
      <c r="K1087" t="inlineStr">
        <is>
          <t>財報直接申報值</t>
        </is>
      </c>
    </row>
    <row r="1088">
      <c r="A1088" t="inlineStr">
        <is>
          <t>營業活動現金流量</t>
        </is>
      </c>
      <c r="B1088" t="inlineStr">
        <is>
          <t>Cash Flow from Operations</t>
        </is>
      </c>
      <c r="C1088" t="inlineStr">
        <is>
          <t>FY2021 Q1</t>
        </is>
      </c>
      <c r="D1088" t="n">
        <v>898000000</v>
      </c>
      <c r="E1088" t="inlineStr">
        <is>
          <t>NetCashProvidedByUsedInOperatingActivities</t>
        </is>
      </c>
      <c r="F1088" t="inlineStr">
        <is>
          <t>10-Q</t>
        </is>
      </c>
      <c r="H1088" t="inlineStr">
        <is>
          <t>2022-05-04</t>
        </is>
      </c>
      <c r="I1088" t="inlineStr">
        <is>
          <t>2021-03-27</t>
        </is>
      </c>
      <c r="J1088" t="inlineStr">
        <is>
          <t>USD</t>
        </is>
      </c>
      <c r="K1088" t="inlineStr">
        <is>
          <t>財報直接申報值</t>
        </is>
      </c>
    </row>
    <row r="1089">
      <c r="A1089" t="inlineStr">
        <is>
          <t>營業活動現金流量</t>
        </is>
      </c>
      <c r="B1089" t="inlineStr">
        <is>
          <t>Cash Flow from Operations</t>
        </is>
      </c>
      <c r="C1089" t="inlineStr">
        <is>
          <t>FY2021 Q2</t>
        </is>
      </c>
      <c r="D1089" t="n">
        <v>952000000</v>
      </c>
      <c r="E1089" t="inlineStr">
        <is>
          <t>NetCashProvidedByUsedInOperatingActivities</t>
        </is>
      </c>
      <c r="F1089" t="inlineStr">
        <is>
          <t>10-Q</t>
        </is>
      </c>
      <c r="H1089" t="inlineStr">
        <is>
          <t>2022-08-03</t>
        </is>
      </c>
      <c r="I1089" t="inlineStr">
        <is>
          <t>2021-06-26</t>
        </is>
      </c>
      <c r="J1089" t="inlineStr">
        <is>
          <t>USD</t>
        </is>
      </c>
      <c r="K1089" t="inlineStr">
        <is>
          <t>財報直接申報值</t>
        </is>
      </c>
    </row>
    <row r="1090">
      <c r="A1090" t="inlineStr">
        <is>
          <t>營業活動現金流量</t>
        </is>
      </c>
      <c r="B1090" t="inlineStr">
        <is>
          <t>Cash Flow from Operations</t>
        </is>
      </c>
      <c r="C1090" t="inlineStr">
        <is>
          <t>FY2021 Q3</t>
        </is>
      </c>
      <c r="D1090" t="n">
        <v>849000000</v>
      </c>
      <c r="E1090" t="inlineStr">
        <is>
          <t>NetCashProvidedByUsedInOperatingActivities</t>
        </is>
      </c>
      <c r="F1090" t="inlineStr">
        <is>
          <t>10-Q</t>
        </is>
      </c>
      <c r="H1090" t="inlineStr">
        <is>
          <t>2022-11-02</t>
        </is>
      </c>
      <c r="I1090" t="inlineStr">
        <is>
          <t>2021-09-25</t>
        </is>
      </c>
      <c r="J1090" t="inlineStr">
        <is>
          <t>USD</t>
        </is>
      </c>
      <c r="K1090" t="inlineStr">
        <is>
          <t>財報直接申報值</t>
        </is>
      </c>
    </row>
    <row r="1091">
      <c r="A1091" t="inlineStr">
        <is>
          <t>營業活動現金流量</t>
        </is>
      </c>
      <c r="B1091" t="inlineStr">
        <is>
          <t>Cash Flow from Operations</t>
        </is>
      </c>
      <c r="C1091" t="inlineStr">
        <is>
          <t>FY2021 Q4</t>
        </is>
      </c>
      <c r="D1091" t="n">
        <v>822000000</v>
      </c>
      <c r="E1091" t="inlineStr">
        <is>
          <t>NetCashProvidedByUsedInOperatingActivities</t>
        </is>
      </c>
      <c r="F1091" t="inlineStr">
        <is>
          <t>10-K</t>
        </is>
      </c>
      <c r="H1091" t="inlineStr">
        <is>
          <t>2024-01-31</t>
        </is>
      </c>
      <c r="I1091" t="inlineStr">
        <is>
          <t>2021-12-25</t>
        </is>
      </c>
      <c r="J1091" t="inlineStr">
        <is>
          <t>USD</t>
        </is>
      </c>
      <c r="K1091" t="inlineStr">
        <is>
          <t>Q4推算＝全年−前三季（或由累計值差分還原）</t>
        </is>
      </c>
    </row>
    <row r="1092">
      <c r="A1092" t="inlineStr">
        <is>
          <t>營業活動現金流量</t>
        </is>
      </c>
      <c r="B1092" t="inlineStr">
        <is>
          <t>Cash Flow from Operations</t>
        </is>
      </c>
      <c r="C1092" t="inlineStr">
        <is>
          <t>FY2022 Q1</t>
        </is>
      </c>
      <c r="D1092" t="n">
        <v>995000000</v>
      </c>
      <c r="E1092" t="inlineStr">
        <is>
          <t>NetCashProvidedByUsedInOperatingActivities</t>
        </is>
      </c>
      <c r="F1092" t="inlineStr">
        <is>
          <t>10-Q</t>
        </is>
      </c>
      <c r="H1092" t="inlineStr">
        <is>
          <t>2023-05-03</t>
        </is>
      </c>
      <c r="I1092" t="inlineStr">
        <is>
          <t>2022-03-26</t>
        </is>
      </c>
      <c r="J1092" t="inlineStr">
        <is>
          <t>USD</t>
        </is>
      </c>
      <c r="K1092" t="inlineStr">
        <is>
          <t>財報直接申報值</t>
        </is>
      </c>
    </row>
    <row r="1093">
      <c r="A1093" t="inlineStr">
        <is>
          <t>營業活動現金流量</t>
        </is>
      </c>
      <c r="B1093" t="inlineStr">
        <is>
          <t>Cash Flow from Operations</t>
        </is>
      </c>
      <c r="C1093" t="inlineStr">
        <is>
          <t>FY2022 Q2</t>
        </is>
      </c>
      <c r="D1093" t="n">
        <v>1038000000</v>
      </c>
      <c r="E1093" t="inlineStr">
        <is>
          <t>NetCashProvidedByUsedInOperatingActivities</t>
        </is>
      </c>
      <c r="F1093" t="inlineStr">
        <is>
          <t>10-Q</t>
        </is>
      </c>
      <c r="H1093" t="inlineStr">
        <is>
          <t>2023-08-02</t>
        </is>
      </c>
      <c r="I1093" t="inlineStr">
        <is>
          <t>2022-06-25</t>
        </is>
      </c>
      <c r="J1093" t="inlineStr">
        <is>
          <t>USD</t>
        </is>
      </c>
      <c r="K1093" t="inlineStr">
        <is>
          <t>財報直接申報值</t>
        </is>
      </c>
    </row>
    <row r="1094">
      <c r="A1094" t="inlineStr">
        <is>
          <t>營業活動現金流量</t>
        </is>
      </c>
      <c r="B1094" t="inlineStr">
        <is>
          <t>Cash Flow from Operations</t>
        </is>
      </c>
      <c r="C1094" t="inlineStr">
        <is>
          <t>FY2022 Q3</t>
        </is>
      </c>
      <c r="D1094" t="n">
        <v>965000000</v>
      </c>
      <c r="E1094" t="inlineStr">
        <is>
          <t>NetCashProvidedByUsedInOperatingActivities</t>
        </is>
      </c>
      <c r="F1094" t="inlineStr">
        <is>
          <t>10-Q</t>
        </is>
      </c>
      <c r="H1094" t="inlineStr">
        <is>
          <t>2023-11-01</t>
        </is>
      </c>
      <c r="I1094" t="inlineStr">
        <is>
          <t>2022-09-24</t>
        </is>
      </c>
      <c r="J1094" t="inlineStr">
        <is>
          <t>USD</t>
        </is>
      </c>
      <c r="K1094" t="inlineStr">
        <is>
          <t>財報直接申報值</t>
        </is>
      </c>
    </row>
    <row r="1095">
      <c r="A1095" t="inlineStr">
        <is>
          <t>營業活動現金流量</t>
        </is>
      </c>
      <c r="B1095" t="inlineStr">
        <is>
          <t>Cash Flow from Operations</t>
        </is>
      </c>
      <c r="C1095" t="inlineStr">
        <is>
          <t>FY2022 Q4</t>
        </is>
      </c>
      <c r="D1095" t="n">
        <v>567000000</v>
      </c>
      <c r="E1095" t="inlineStr">
        <is>
          <t>NetCashProvidedByUsedInOperatingActivities</t>
        </is>
      </c>
      <c r="F1095" t="inlineStr">
        <is>
          <t>10-K</t>
        </is>
      </c>
      <c r="H1095" t="inlineStr">
        <is>
          <t>2025-02-05</t>
        </is>
      </c>
      <c r="I1095" t="inlineStr">
        <is>
          <t>2022-12-31</t>
        </is>
      </c>
      <c r="J1095" t="inlineStr">
        <is>
          <t>USD</t>
        </is>
      </c>
      <c r="K1095" t="inlineStr">
        <is>
          <t>Q4推算＝全年−前三季（或由累計值差分還原）</t>
        </is>
      </c>
    </row>
    <row r="1096">
      <c r="A1096" t="inlineStr">
        <is>
          <t>營業活動現金流量</t>
        </is>
      </c>
      <c r="B1096" t="inlineStr">
        <is>
          <t>Cash Flow from Operations</t>
        </is>
      </c>
      <c r="C1096" t="inlineStr">
        <is>
          <t>FY2023 Q1</t>
        </is>
      </c>
      <c r="D1096" t="n">
        <v>486000000</v>
      </c>
      <c r="E1096" t="inlineStr">
        <is>
          <t>NetCashProvidedByUsedInOperatingActivities</t>
        </is>
      </c>
      <c r="F1096" t="inlineStr">
        <is>
          <t>10-Q</t>
        </is>
      </c>
      <c r="H1096" t="inlineStr">
        <is>
          <t>2024-05-01</t>
        </is>
      </c>
      <c r="I1096" t="inlineStr">
        <is>
          <t>2023-04-01</t>
        </is>
      </c>
      <c r="J1096" t="inlineStr">
        <is>
          <t>USD</t>
        </is>
      </c>
      <c r="K1096" t="inlineStr">
        <is>
          <t>財報直接申報值</t>
        </is>
      </c>
    </row>
    <row r="1097">
      <c r="A1097" t="inlineStr">
        <is>
          <t>營業活動現金流量</t>
        </is>
      </c>
      <c r="B1097" t="inlineStr">
        <is>
          <t>Cash Flow from Operations</t>
        </is>
      </c>
      <c r="C1097" t="inlineStr">
        <is>
          <t>FY2023 Q2</t>
        </is>
      </c>
      <c r="D1097" t="n">
        <v>379000000</v>
      </c>
      <c r="E1097" t="inlineStr">
        <is>
          <t>NetCashProvidedByUsedInOperatingActivities</t>
        </is>
      </c>
      <c r="F1097" t="inlineStr">
        <is>
          <t>10-Q</t>
        </is>
      </c>
      <c r="H1097" t="inlineStr">
        <is>
          <t>2024-07-31</t>
        </is>
      </c>
      <c r="I1097" t="inlineStr">
        <is>
          <t>2023-07-01</t>
        </is>
      </c>
      <c r="J1097" t="inlineStr">
        <is>
          <t>USD</t>
        </is>
      </c>
      <c r="K1097" t="inlineStr">
        <is>
          <t>財報直接申報值</t>
        </is>
      </c>
    </row>
    <row r="1098">
      <c r="A1098" t="inlineStr">
        <is>
          <t>營業活動現金流量</t>
        </is>
      </c>
      <c r="B1098" t="inlineStr">
        <is>
          <t>Cash Flow from Operations</t>
        </is>
      </c>
      <c r="C1098" t="inlineStr">
        <is>
          <t>FY2023 Q3</t>
        </is>
      </c>
      <c r="D1098" t="n">
        <v>421000000</v>
      </c>
      <c r="E1098" t="inlineStr">
        <is>
          <t>NetCashProvidedByUsedInOperatingActivities</t>
        </is>
      </c>
      <c r="F1098" t="inlineStr">
        <is>
          <t>10-Q</t>
        </is>
      </c>
      <c r="H1098" t="inlineStr">
        <is>
          <t>2024-10-30</t>
        </is>
      </c>
      <c r="I1098" t="inlineStr">
        <is>
          <t>2023-09-30</t>
        </is>
      </c>
      <c r="J1098" t="inlineStr">
        <is>
          <t>USD</t>
        </is>
      </c>
      <c r="K1098" t="inlineStr">
        <is>
          <t>財報直接申報值</t>
        </is>
      </c>
    </row>
    <row r="1099">
      <c r="A1099" t="inlineStr">
        <is>
          <t>營業活動現金流量</t>
        </is>
      </c>
      <c r="B1099" t="inlineStr">
        <is>
          <t>Cash Flow from Operations</t>
        </is>
      </c>
      <c r="C1099" t="inlineStr">
        <is>
          <t>FY2023 Q4</t>
        </is>
      </c>
      <c r="D1099" t="n">
        <v>381000000</v>
      </c>
      <c r="E1099" t="inlineStr">
        <is>
          <t>NetCashProvidedByUsedInOperatingActivities</t>
        </is>
      </c>
      <c r="F1099" t="inlineStr">
        <is>
          <t>10-K</t>
        </is>
      </c>
      <c r="H1099" t="inlineStr">
        <is>
          <t>2026-02-04</t>
        </is>
      </c>
      <c r="I1099" t="inlineStr">
        <is>
          <t>2023-12-30</t>
        </is>
      </c>
      <c r="J1099" t="inlineStr">
        <is>
          <t>USD</t>
        </is>
      </c>
      <c r="K1099" t="inlineStr">
        <is>
          <t>Q4推算＝全年−前三季（或由累計值差分還原）</t>
        </is>
      </c>
    </row>
    <row r="1100">
      <c r="A1100" t="inlineStr">
        <is>
          <t>營業活動現金流量</t>
        </is>
      </c>
      <c r="B1100" t="inlineStr">
        <is>
          <t>Cash Flow from Operations</t>
        </is>
      </c>
      <c r="C1100" t="inlineStr">
        <is>
          <t>FY2024 Q1</t>
        </is>
      </c>
      <c r="D1100" t="n">
        <v>521000000</v>
      </c>
      <c r="E1100" t="inlineStr">
        <is>
          <t>NetCashProvidedByUsedInOperatingActivities</t>
        </is>
      </c>
      <c r="F1100" t="inlineStr">
        <is>
          <t>10-Q</t>
        </is>
      </c>
      <c r="H1100" t="inlineStr">
        <is>
          <t>2025-05-07</t>
        </is>
      </c>
      <c r="I1100" t="inlineStr">
        <is>
          <t>2024-03-30</t>
        </is>
      </c>
      <c r="J1100" t="inlineStr">
        <is>
          <t>USD</t>
        </is>
      </c>
      <c r="K1100" t="inlineStr">
        <is>
          <t>財報直接申報值</t>
        </is>
      </c>
    </row>
    <row r="1101">
      <c r="A1101" t="inlineStr">
        <is>
          <t>營業活動現金流量</t>
        </is>
      </c>
      <c r="B1101" t="inlineStr">
        <is>
          <t>Cash Flow from Operations</t>
        </is>
      </c>
      <c r="C1101" t="inlineStr">
        <is>
          <t>FY2024 Q2</t>
        </is>
      </c>
      <c r="D1101" t="n">
        <v>593000000</v>
      </c>
      <c r="E1101" t="inlineStr">
        <is>
          <t>NetCashProvidedByUsedInOperatingActivities</t>
        </is>
      </c>
      <c r="F1101" t="inlineStr">
        <is>
          <t>10-Q</t>
        </is>
      </c>
      <c r="H1101" t="inlineStr">
        <is>
          <t>2025-08-06</t>
        </is>
      </c>
      <c r="I1101" t="inlineStr">
        <is>
          <t>2024-06-29</t>
        </is>
      </c>
      <c r="J1101" t="inlineStr">
        <is>
          <t>USD</t>
        </is>
      </c>
      <c r="K1101" t="inlineStr">
        <is>
          <t>財報直接申報值</t>
        </is>
      </c>
    </row>
    <row r="1102">
      <c r="A1102" t="inlineStr">
        <is>
          <t>營業活動現金流量</t>
        </is>
      </c>
      <c r="B1102" t="inlineStr">
        <is>
          <t>Cash Flow from Operations</t>
        </is>
      </c>
      <c r="C1102" t="inlineStr">
        <is>
          <t>FY2024 Q3</t>
        </is>
      </c>
      <c r="D1102" t="n">
        <v>628000000</v>
      </c>
      <c r="E1102" t="inlineStr">
        <is>
          <t>NetCashProvidedByUsedInOperatingActivities</t>
        </is>
      </c>
      <c r="F1102" t="inlineStr">
        <is>
          <t>10-Q</t>
        </is>
      </c>
      <c r="H1102" t="inlineStr">
        <is>
          <t>2025-11-05</t>
        </is>
      </c>
      <c r="I1102" t="inlineStr">
        <is>
          <t>2024-09-28</t>
        </is>
      </c>
      <c r="J1102" t="inlineStr">
        <is>
          <t>USD</t>
        </is>
      </c>
      <c r="K1102" t="inlineStr">
        <is>
          <t>財報直接申報值</t>
        </is>
      </c>
    </row>
    <row r="1103">
      <c r="A1103" t="inlineStr">
        <is>
          <t>營業活動現金流量</t>
        </is>
      </c>
      <c r="B1103" t="inlineStr">
        <is>
          <t>Cash Flow from Operations</t>
        </is>
      </c>
      <c r="C1103" t="inlineStr">
        <is>
          <t>FY2024 Q4</t>
        </is>
      </c>
      <c r="D1103" t="n">
        <v>1299000000</v>
      </c>
      <c r="E1103" t="inlineStr">
        <is>
          <t>NetCashProvidedByUsedInOperatingActivities</t>
        </is>
      </c>
      <c r="F1103" t="inlineStr">
        <is>
          <t>10-K</t>
        </is>
      </c>
      <c r="H1103" t="inlineStr">
        <is>
          <t>2026-02-04</t>
        </is>
      </c>
      <c r="I1103" t="inlineStr">
        <is>
          <t>2024-12-28</t>
        </is>
      </c>
      <c r="J1103" t="inlineStr">
        <is>
          <t>USD</t>
        </is>
      </c>
      <c r="K1103" t="inlineStr">
        <is>
          <t>Q4推算＝全年−前三季（或由累計值差分還原）</t>
        </is>
      </c>
    </row>
    <row r="1104">
      <c r="A1104" t="inlineStr">
        <is>
          <t>營業活動現金流量</t>
        </is>
      </c>
      <c r="B1104" t="inlineStr">
        <is>
          <t>Cash Flow from Operations</t>
        </is>
      </c>
      <c r="C1104" t="inlineStr">
        <is>
          <t>FY2025 Q1</t>
        </is>
      </c>
      <c r="D1104" t="n">
        <v>939000000</v>
      </c>
      <c r="E1104" t="inlineStr">
        <is>
          <t>NetCashProvidedByUsedInOperatingActivities</t>
        </is>
      </c>
      <c r="F1104" t="inlineStr">
        <is>
          <t>10-Q</t>
        </is>
      </c>
      <c r="H1104" t="inlineStr">
        <is>
          <t>2026-05-06</t>
        </is>
      </c>
      <c r="I1104" t="inlineStr">
        <is>
          <t>2025-03-29</t>
        </is>
      </c>
      <c r="J1104" t="inlineStr">
        <is>
          <t>USD</t>
        </is>
      </c>
      <c r="K1104" t="inlineStr">
        <is>
          <t>財報直接申報值</t>
        </is>
      </c>
    </row>
    <row r="1105">
      <c r="A1105" t="inlineStr">
        <is>
          <t>營業活動現金流量</t>
        </is>
      </c>
      <c r="B1105" t="inlineStr">
        <is>
          <t>Cash Flow from Operations</t>
        </is>
      </c>
      <c r="C1105" t="inlineStr">
        <is>
          <t>FY2025 Q2</t>
        </is>
      </c>
      <c r="D1105" t="n">
        <v>2011000000</v>
      </c>
      <c r="E1105" t="inlineStr">
        <is>
          <t>NetCashProvidedByUsedInOperatingActivities</t>
        </is>
      </c>
      <c r="F1105" t="inlineStr">
        <is>
          <t>10-Q</t>
        </is>
      </c>
      <c r="H1105" t="inlineStr">
        <is>
          <t>2026-08-05</t>
        </is>
      </c>
      <c r="I1105" t="inlineStr">
        <is>
          <t>2025-06-28</t>
        </is>
      </c>
      <c r="J1105" t="inlineStr">
        <is>
          <t>USD</t>
        </is>
      </c>
      <c r="K1105" t="inlineStr">
        <is>
          <t>財報直接申報值</t>
        </is>
      </c>
    </row>
    <row r="1106">
      <c r="A1106" t="inlineStr">
        <is>
          <t>營業活動現金流量</t>
        </is>
      </c>
      <c r="B1106" t="inlineStr">
        <is>
          <t>Cash Flow from Operations</t>
        </is>
      </c>
      <c r="C1106" t="inlineStr">
        <is>
          <t>FY2025 Q3</t>
        </is>
      </c>
      <c r="D1106" t="n">
        <v>2159000000</v>
      </c>
      <c r="E1106" t="inlineStr">
        <is>
          <t>NetCashProvidedByUsedInOperatingActivities</t>
        </is>
      </c>
      <c r="F1106" t="inlineStr">
        <is>
          <t>10-Q</t>
        </is>
      </c>
      <c r="H1106" t="inlineStr">
        <is>
          <t>2025-11-05</t>
        </is>
      </c>
      <c r="I1106" t="inlineStr">
        <is>
          <t>2025-09-27</t>
        </is>
      </c>
      <c r="J1106" t="inlineStr">
        <is>
          <t>USD</t>
        </is>
      </c>
      <c r="K1106" t="inlineStr">
        <is>
          <t>財報直接申報值</t>
        </is>
      </c>
    </row>
    <row r="1107">
      <c r="A1107" t="inlineStr">
        <is>
          <t>營業活動現金流量</t>
        </is>
      </c>
      <c r="B1107" t="inlineStr">
        <is>
          <t>Cash Flow from Operations</t>
        </is>
      </c>
      <c r="C1107" t="inlineStr">
        <is>
          <t>FY2025 Q4</t>
        </is>
      </c>
      <c r="D1107" t="n">
        <v>2600000000</v>
      </c>
      <c r="E1107" t="inlineStr">
        <is>
          <t>NetCashProvidedByUsedInOperatingActivities</t>
        </is>
      </c>
      <c r="F1107" t="inlineStr">
        <is>
          <t>10-K</t>
        </is>
      </c>
      <c r="H1107" t="inlineStr">
        <is>
          <t>2026-02-04</t>
        </is>
      </c>
      <c r="I1107" t="inlineStr">
        <is>
          <t>2025-12-27</t>
        </is>
      </c>
      <c r="J1107" t="inlineStr">
        <is>
          <t>USD</t>
        </is>
      </c>
      <c r="K1107" t="inlineStr">
        <is>
          <t>Q4推算＝全年−前三季（或由累計值差分還原）</t>
        </is>
      </c>
    </row>
    <row r="1108">
      <c r="A1108" t="inlineStr">
        <is>
          <t>營業活動現金流量</t>
        </is>
      </c>
      <c r="B1108" t="inlineStr">
        <is>
          <t>Cash Flow from Operations</t>
        </is>
      </c>
      <c r="C1108" t="inlineStr">
        <is>
          <t>FY2026 Q1</t>
        </is>
      </c>
      <c r="D1108" t="n">
        <v>2955000000</v>
      </c>
      <c r="E1108" t="inlineStr">
        <is>
          <t>NetCashProvidedByUsedInOperatingActivities</t>
        </is>
      </c>
      <c r="F1108" t="inlineStr">
        <is>
          <t>10-Q</t>
        </is>
      </c>
      <c r="H1108" t="inlineStr">
        <is>
          <t>2026-05-06</t>
        </is>
      </c>
      <c r="I1108" t="inlineStr">
        <is>
          <t>2026-03-28</t>
        </is>
      </c>
      <c r="J1108" t="inlineStr">
        <is>
          <t>USD</t>
        </is>
      </c>
      <c r="K1108" t="inlineStr">
        <is>
          <t>財報直接申報值</t>
        </is>
      </c>
    </row>
    <row r="1109">
      <c r="A1109" t="inlineStr">
        <is>
          <t>營業活動現金流量</t>
        </is>
      </c>
      <c r="B1109" t="inlineStr">
        <is>
          <t>Cash Flow from Operations</t>
        </is>
      </c>
      <c r="C1109" t="inlineStr">
        <is>
          <t>FY2026 Q2</t>
        </is>
      </c>
      <c r="D1109" t="n">
        <v>2366000000</v>
      </c>
      <c r="E1109" t="inlineStr">
        <is>
          <t>NetCashProvidedByUsedInOperatingActivities</t>
        </is>
      </c>
      <c r="F1109" t="inlineStr">
        <is>
          <t>10-Q</t>
        </is>
      </c>
      <c r="H1109" t="inlineStr">
        <is>
          <t>2026-08-05</t>
        </is>
      </c>
      <c r="I1109" t="inlineStr">
        <is>
          <t>2026-06-27</t>
        </is>
      </c>
      <c r="J1109" t="inlineStr">
        <is>
          <t>USD</t>
        </is>
      </c>
      <c r="K1109" t="inlineStr">
        <is>
          <t>財報直接申報值</t>
        </is>
      </c>
    </row>
    <row r="1110">
      <c r="A1110" t="inlineStr">
        <is>
          <t>資本支出</t>
        </is>
      </c>
      <c r="B1110" t="inlineStr">
        <is>
          <t>Capital Expenditures</t>
        </is>
      </c>
      <c r="C1110" t="inlineStr">
        <is>
          <t>FY2021 Q1</t>
        </is>
      </c>
      <c r="D1110" t="n">
        <v>66000000</v>
      </c>
      <c r="E1110" t="inlineStr">
        <is>
          <t>PaymentsToAcquirePropertyPlantAndEquipment</t>
        </is>
      </c>
      <c r="F1110" t="inlineStr">
        <is>
          <t>10-Q</t>
        </is>
      </c>
      <c r="H1110" t="inlineStr">
        <is>
          <t>2022-05-04</t>
        </is>
      </c>
      <c r="I1110" t="inlineStr">
        <is>
          <t>2021-03-27</t>
        </is>
      </c>
      <c r="J1110" t="inlineStr">
        <is>
          <t>USD</t>
        </is>
      </c>
      <c r="K1110" t="inlineStr">
        <is>
          <t>財報直接申報值</t>
        </is>
      </c>
    </row>
    <row r="1111">
      <c r="A1111" t="inlineStr">
        <is>
          <t>資本支出</t>
        </is>
      </c>
      <c r="B1111" t="inlineStr">
        <is>
          <t>Capital Expenditures</t>
        </is>
      </c>
      <c r="C1111" t="inlineStr">
        <is>
          <t>FY2021 Q2</t>
        </is>
      </c>
      <c r="D1111" t="n">
        <v>64000000</v>
      </c>
      <c r="E1111" t="inlineStr">
        <is>
          <t>PaymentsToAcquirePropertyPlantAndEquipment</t>
        </is>
      </c>
      <c r="F1111" t="inlineStr">
        <is>
          <t>10-Q</t>
        </is>
      </c>
      <c r="H1111" t="inlineStr">
        <is>
          <t>2022-08-03</t>
        </is>
      </c>
      <c r="I1111" t="inlineStr">
        <is>
          <t>2021-06-26</t>
        </is>
      </c>
      <c r="J1111" t="inlineStr">
        <is>
          <t>USD</t>
        </is>
      </c>
      <c r="K1111" t="inlineStr">
        <is>
          <t>財報直接申報值</t>
        </is>
      </c>
    </row>
    <row r="1112">
      <c r="A1112" t="inlineStr">
        <is>
          <t>資本支出</t>
        </is>
      </c>
      <c r="B1112" t="inlineStr">
        <is>
          <t>Capital Expenditures</t>
        </is>
      </c>
      <c r="C1112" t="inlineStr">
        <is>
          <t>FY2021 Q3</t>
        </is>
      </c>
      <c r="D1112" t="n">
        <v>85000000</v>
      </c>
      <c r="E1112" t="inlineStr">
        <is>
          <t>PaymentsToAcquirePropertyPlantAndEquipment</t>
        </is>
      </c>
      <c r="F1112" t="inlineStr">
        <is>
          <t>10-Q</t>
        </is>
      </c>
      <c r="H1112" t="inlineStr">
        <is>
          <t>2022-11-02</t>
        </is>
      </c>
      <c r="I1112" t="inlineStr">
        <is>
          <t>2021-09-25</t>
        </is>
      </c>
      <c r="J1112" t="inlineStr">
        <is>
          <t>USD</t>
        </is>
      </c>
      <c r="K1112" t="inlineStr">
        <is>
          <t>財報直接申報值</t>
        </is>
      </c>
    </row>
    <row r="1113">
      <c r="A1113" t="inlineStr">
        <is>
          <t>資本支出</t>
        </is>
      </c>
      <c r="B1113" t="inlineStr">
        <is>
          <t>Capital Expenditures</t>
        </is>
      </c>
      <c r="C1113" t="inlineStr">
        <is>
          <t>FY2021 Q4</t>
        </is>
      </c>
      <c r="D1113" t="n">
        <v>86000000</v>
      </c>
      <c r="E1113" t="inlineStr">
        <is>
          <t>PaymentsToAcquirePropertyPlantAndEquipment</t>
        </is>
      </c>
      <c r="F1113" t="inlineStr">
        <is>
          <t>10-K</t>
        </is>
      </c>
      <c r="H1113" t="inlineStr">
        <is>
          <t>2024-01-31</t>
        </is>
      </c>
      <c r="I1113" t="inlineStr">
        <is>
          <t>2021-12-25</t>
        </is>
      </c>
      <c r="J1113" t="inlineStr">
        <is>
          <t>USD</t>
        </is>
      </c>
      <c r="K1113" t="inlineStr">
        <is>
          <t>Q4推算＝全年−前三季（或由累計值差分還原）</t>
        </is>
      </c>
    </row>
    <row r="1114">
      <c r="A1114" t="inlineStr">
        <is>
          <t>資本支出</t>
        </is>
      </c>
      <c r="B1114" t="inlineStr">
        <is>
          <t>Capital Expenditures</t>
        </is>
      </c>
      <c r="C1114" t="inlineStr">
        <is>
          <t>FY2022 Q1</t>
        </is>
      </c>
      <c r="D1114" t="n">
        <v>71000000</v>
      </c>
      <c r="E1114" t="inlineStr">
        <is>
          <t>PaymentsToAcquirePropertyPlantAndEquipment</t>
        </is>
      </c>
      <c r="F1114" t="inlineStr">
        <is>
          <t>10-Q</t>
        </is>
      </c>
      <c r="H1114" t="inlineStr">
        <is>
          <t>2023-05-03</t>
        </is>
      </c>
      <c r="I1114" t="inlineStr">
        <is>
          <t>2022-03-26</t>
        </is>
      </c>
      <c r="J1114" t="inlineStr">
        <is>
          <t>USD</t>
        </is>
      </c>
      <c r="K1114" t="inlineStr">
        <is>
          <t>財報直接申報值</t>
        </is>
      </c>
    </row>
    <row r="1115">
      <c r="A1115" t="inlineStr">
        <is>
          <t>資本支出</t>
        </is>
      </c>
      <c r="B1115" t="inlineStr">
        <is>
          <t>Capital Expenditures</t>
        </is>
      </c>
      <c r="C1115" t="inlineStr">
        <is>
          <t>FY2022 Q2</t>
        </is>
      </c>
      <c r="D1115" t="n">
        <v>132000000</v>
      </c>
      <c r="E1115" t="inlineStr">
        <is>
          <t>PaymentsToAcquirePropertyPlantAndEquipment</t>
        </is>
      </c>
      <c r="F1115" t="inlineStr">
        <is>
          <t>10-Q</t>
        </is>
      </c>
      <c r="H1115" t="inlineStr">
        <is>
          <t>2023-08-02</t>
        </is>
      </c>
      <c r="I1115" t="inlineStr">
        <is>
          <t>2022-06-25</t>
        </is>
      </c>
      <c r="J1115" t="inlineStr">
        <is>
          <t>USD</t>
        </is>
      </c>
      <c r="K1115" t="inlineStr">
        <is>
          <t>財報直接申報值</t>
        </is>
      </c>
    </row>
    <row r="1116">
      <c r="A1116" t="inlineStr">
        <is>
          <t>資本支出</t>
        </is>
      </c>
      <c r="B1116" t="inlineStr">
        <is>
          <t>Capital Expenditures</t>
        </is>
      </c>
      <c r="C1116" t="inlineStr">
        <is>
          <t>FY2022 Q3</t>
        </is>
      </c>
      <c r="D1116" t="n">
        <v>123000000</v>
      </c>
      <c r="E1116" t="inlineStr">
        <is>
          <t>PaymentsToAcquirePropertyPlantAndEquipment</t>
        </is>
      </c>
      <c r="F1116" t="inlineStr">
        <is>
          <t>10-Q</t>
        </is>
      </c>
      <c r="H1116" t="inlineStr">
        <is>
          <t>2023-11-01</t>
        </is>
      </c>
      <c r="I1116" t="inlineStr">
        <is>
          <t>2022-09-24</t>
        </is>
      </c>
      <c r="J1116" t="inlineStr">
        <is>
          <t>USD</t>
        </is>
      </c>
      <c r="K1116" t="inlineStr">
        <is>
          <t>財報直接申報值</t>
        </is>
      </c>
    </row>
    <row r="1117">
      <c r="A1117" t="inlineStr">
        <is>
          <t>資本支出</t>
        </is>
      </c>
      <c r="B1117" t="inlineStr">
        <is>
          <t>Capital Expenditures</t>
        </is>
      </c>
      <c r="C1117" t="inlineStr">
        <is>
          <t>FY2022 Q4</t>
        </is>
      </c>
      <c r="D1117" t="n">
        <v>124000000</v>
      </c>
      <c r="E1117" t="inlineStr">
        <is>
          <t>PaymentsToAcquirePropertyPlantAndEquipment</t>
        </is>
      </c>
      <c r="F1117" t="inlineStr">
        <is>
          <t>10-K</t>
        </is>
      </c>
      <c r="H1117" t="inlineStr">
        <is>
          <t>2025-02-05</t>
        </is>
      </c>
      <c r="I1117" t="inlineStr">
        <is>
          <t>2022-12-31</t>
        </is>
      </c>
      <c r="J1117" t="inlineStr">
        <is>
          <t>USD</t>
        </is>
      </c>
      <c r="K1117" t="inlineStr">
        <is>
          <t>Q4推算＝全年−前三季（或由累計值差分還原）</t>
        </is>
      </c>
    </row>
    <row r="1118">
      <c r="A1118" t="inlineStr">
        <is>
          <t>資本支出</t>
        </is>
      </c>
      <c r="B1118" t="inlineStr">
        <is>
          <t>Capital Expenditures</t>
        </is>
      </c>
      <c r="C1118" t="inlineStr">
        <is>
          <t>FY2023 Q1</t>
        </is>
      </c>
      <c r="D1118" t="n">
        <v>158000000</v>
      </c>
      <c r="E1118" t="inlineStr">
        <is>
          <t>PaymentsToAcquirePropertyPlantAndEquipment</t>
        </is>
      </c>
      <c r="F1118" t="inlineStr">
        <is>
          <t>10-Q</t>
        </is>
      </c>
      <c r="H1118" t="inlineStr">
        <is>
          <t>2024-05-01</t>
        </is>
      </c>
      <c r="I1118" t="inlineStr">
        <is>
          <t>2023-04-01</t>
        </is>
      </c>
      <c r="J1118" t="inlineStr">
        <is>
          <t>USD</t>
        </is>
      </c>
      <c r="K1118" t="inlineStr">
        <is>
          <t>財報直接申報值</t>
        </is>
      </c>
    </row>
    <row r="1119">
      <c r="A1119" t="inlineStr">
        <is>
          <t>資本支出</t>
        </is>
      </c>
      <c r="B1119" t="inlineStr">
        <is>
          <t>Capital Expenditures</t>
        </is>
      </c>
      <c r="C1119" t="inlineStr">
        <is>
          <t>FY2023 Q2</t>
        </is>
      </c>
      <c r="D1119" t="n">
        <v>125000000</v>
      </c>
      <c r="E1119" t="inlineStr">
        <is>
          <t>PaymentsToAcquirePropertyPlantAndEquipment</t>
        </is>
      </c>
      <c r="F1119" t="inlineStr">
        <is>
          <t>10-Q</t>
        </is>
      </c>
      <c r="H1119" t="inlineStr">
        <is>
          <t>2024-07-31</t>
        </is>
      </c>
      <c r="I1119" t="inlineStr">
        <is>
          <t>2023-07-01</t>
        </is>
      </c>
      <c r="J1119" t="inlineStr">
        <is>
          <t>USD</t>
        </is>
      </c>
      <c r="K1119" t="inlineStr">
        <is>
          <t>財報直接申報值</t>
        </is>
      </c>
    </row>
    <row r="1120">
      <c r="A1120" t="inlineStr">
        <is>
          <t>資本支出</t>
        </is>
      </c>
      <c r="B1120" t="inlineStr">
        <is>
          <t>Capital Expenditures</t>
        </is>
      </c>
      <c r="C1120" t="inlineStr">
        <is>
          <t>FY2023 Q3</t>
        </is>
      </c>
      <c r="D1120" t="n">
        <v>124000000</v>
      </c>
      <c r="E1120" t="inlineStr">
        <is>
          <t>PaymentsToAcquirePropertyPlantAndEquipment</t>
        </is>
      </c>
      <c r="F1120" t="inlineStr">
        <is>
          <t>10-Q</t>
        </is>
      </c>
      <c r="H1120" t="inlineStr">
        <is>
          <t>2024-10-30</t>
        </is>
      </c>
      <c r="I1120" t="inlineStr">
        <is>
          <t>2023-09-30</t>
        </is>
      </c>
      <c r="J1120" t="inlineStr">
        <is>
          <t>USD</t>
        </is>
      </c>
      <c r="K1120" t="inlineStr">
        <is>
          <t>財報直接申報值</t>
        </is>
      </c>
    </row>
    <row r="1121">
      <c r="A1121" t="inlineStr">
        <is>
          <t>資本支出</t>
        </is>
      </c>
      <c r="B1121" t="inlineStr">
        <is>
          <t>Capital Expenditures</t>
        </is>
      </c>
      <c r="C1121" t="inlineStr">
        <is>
          <t>FY2023 Q4</t>
        </is>
      </c>
      <c r="D1121" t="n">
        <v>139000000</v>
      </c>
      <c r="E1121" t="inlineStr">
        <is>
          <t>PaymentsToAcquirePropertyPlantAndEquipment</t>
        </is>
      </c>
      <c r="F1121" t="inlineStr">
        <is>
          <t>10-K</t>
        </is>
      </c>
      <c r="H1121" t="inlineStr">
        <is>
          <t>2026-02-04</t>
        </is>
      </c>
      <c r="I1121" t="inlineStr">
        <is>
          <t>2023-12-30</t>
        </is>
      </c>
      <c r="J1121" t="inlineStr">
        <is>
          <t>USD</t>
        </is>
      </c>
      <c r="K1121" t="inlineStr">
        <is>
          <t>Q4推算＝全年−前三季（或由累計值差分還原）</t>
        </is>
      </c>
    </row>
    <row r="1122">
      <c r="A1122" t="inlineStr">
        <is>
          <t>資本支出</t>
        </is>
      </c>
      <c r="B1122" t="inlineStr">
        <is>
          <t>Capital Expenditures</t>
        </is>
      </c>
      <c r="C1122" t="inlineStr">
        <is>
          <t>FY2024 Q1</t>
        </is>
      </c>
      <c r="D1122" t="n">
        <v>142000000</v>
      </c>
      <c r="E1122" t="inlineStr">
        <is>
          <t>PaymentsToAcquirePropertyPlantAndEquipment</t>
        </is>
      </c>
      <c r="F1122" t="inlineStr">
        <is>
          <t>10-Q</t>
        </is>
      </c>
      <c r="H1122" t="inlineStr">
        <is>
          <t>2025-05-07</t>
        </is>
      </c>
      <c r="I1122" t="inlineStr">
        <is>
          <t>2024-03-30</t>
        </is>
      </c>
      <c r="J1122" t="inlineStr">
        <is>
          <t>USD</t>
        </is>
      </c>
      <c r="K1122" t="inlineStr">
        <is>
          <t>財報直接申報值</t>
        </is>
      </c>
    </row>
    <row r="1123">
      <c r="A1123" t="inlineStr">
        <is>
          <t>資本支出</t>
        </is>
      </c>
      <c r="B1123" t="inlineStr">
        <is>
          <t>Capital Expenditures</t>
        </is>
      </c>
      <c r="C1123" t="inlineStr">
        <is>
          <t>FY2024 Q2</t>
        </is>
      </c>
      <c r="D1123" t="n">
        <v>154000000</v>
      </c>
      <c r="E1123" t="inlineStr">
        <is>
          <t>PaymentsToAcquirePropertyPlantAndEquipment</t>
        </is>
      </c>
      <c r="F1123" t="inlineStr">
        <is>
          <t>10-Q</t>
        </is>
      </c>
      <c r="H1123" t="inlineStr">
        <is>
          <t>2025-08-06</t>
        </is>
      </c>
      <c r="I1123" t="inlineStr">
        <is>
          <t>2024-06-29</t>
        </is>
      </c>
      <c r="J1123" t="inlineStr">
        <is>
          <t>USD</t>
        </is>
      </c>
      <c r="K1123" t="inlineStr">
        <is>
          <t>財報直接申報值</t>
        </is>
      </c>
    </row>
    <row r="1124">
      <c r="A1124" t="inlineStr">
        <is>
          <t>資本支出</t>
        </is>
      </c>
      <c r="B1124" t="inlineStr">
        <is>
          <t>Capital Expenditures</t>
        </is>
      </c>
      <c r="C1124" t="inlineStr">
        <is>
          <t>FY2024 Q3</t>
        </is>
      </c>
      <c r="D1124" t="n">
        <v>132000000</v>
      </c>
      <c r="E1124" t="inlineStr">
        <is>
          <t>PaymentsToAcquirePropertyPlantAndEquipment</t>
        </is>
      </c>
      <c r="F1124" t="inlineStr">
        <is>
          <t>10-Q</t>
        </is>
      </c>
      <c r="H1124" t="inlineStr">
        <is>
          <t>2025-11-05</t>
        </is>
      </c>
      <c r="I1124" t="inlineStr">
        <is>
          <t>2024-09-28</t>
        </is>
      </c>
      <c r="J1124" t="inlineStr">
        <is>
          <t>USD</t>
        </is>
      </c>
      <c r="K1124" t="inlineStr">
        <is>
          <t>財報直接申報值</t>
        </is>
      </c>
    </row>
    <row r="1125">
      <c r="A1125" t="inlineStr">
        <is>
          <t>資本支出</t>
        </is>
      </c>
      <c r="B1125" t="inlineStr">
        <is>
          <t>Capital Expenditures</t>
        </is>
      </c>
      <c r="C1125" t="inlineStr">
        <is>
          <t>FY2024 Q4</t>
        </is>
      </c>
      <c r="D1125" t="n">
        <v>208000000</v>
      </c>
      <c r="E1125" t="inlineStr">
        <is>
          <t>PaymentsToAcquirePropertyPlantAndEquipment</t>
        </is>
      </c>
      <c r="F1125" t="inlineStr">
        <is>
          <t>10-K</t>
        </is>
      </c>
      <c r="H1125" t="inlineStr">
        <is>
          <t>2026-02-04</t>
        </is>
      </c>
      <c r="I1125" t="inlineStr">
        <is>
          <t>2024-12-28</t>
        </is>
      </c>
      <c r="J1125" t="inlineStr">
        <is>
          <t>USD</t>
        </is>
      </c>
      <c r="K1125" t="inlineStr">
        <is>
          <t>Q4推算＝全年−前三季（或由累計值差分還原）</t>
        </is>
      </c>
    </row>
    <row r="1126">
      <c r="A1126" t="inlineStr">
        <is>
          <t>資本支出</t>
        </is>
      </c>
      <c r="B1126" t="inlineStr">
        <is>
          <t>Capital Expenditures</t>
        </is>
      </c>
      <c r="C1126" t="inlineStr">
        <is>
          <t>FY2025 Q1</t>
        </is>
      </c>
      <c r="D1126" t="n">
        <v>212000000</v>
      </c>
      <c r="E1126" t="inlineStr">
        <is>
          <t>PaymentsToAcquirePropertyPlantAndEquipment</t>
        </is>
      </c>
      <c r="F1126" t="inlineStr">
        <is>
          <t>10-Q</t>
        </is>
      </c>
      <c r="H1126" t="inlineStr">
        <is>
          <t>2026-05-06</t>
        </is>
      </c>
      <c r="I1126" t="inlineStr">
        <is>
          <t>2025-03-29</t>
        </is>
      </c>
      <c r="J1126" t="inlineStr">
        <is>
          <t>USD</t>
        </is>
      </c>
      <c r="K1126" t="inlineStr">
        <is>
          <t>財報直接申報值</t>
        </is>
      </c>
    </row>
    <row r="1127">
      <c r="A1127" t="inlineStr">
        <is>
          <t>資本支出</t>
        </is>
      </c>
      <c r="B1127" t="inlineStr">
        <is>
          <t>Capital Expenditures</t>
        </is>
      </c>
      <c r="C1127" t="inlineStr">
        <is>
          <t>FY2025 Q2</t>
        </is>
      </c>
      <c r="D1127" t="n">
        <v>282000000</v>
      </c>
      <c r="E1127" t="inlineStr">
        <is>
          <t>PaymentsToAcquirePropertyPlantAndEquipment</t>
        </is>
      </c>
      <c r="F1127" t="inlineStr">
        <is>
          <t>10-Q</t>
        </is>
      </c>
      <c r="H1127" t="inlineStr">
        <is>
          <t>2026-08-05</t>
        </is>
      </c>
      <c r="I1127" t="inlineStr">
        <is>
          <t>2025-06-28</t>
        </is>
      </c>
      <c r="J1127" t="inlineStr">
        <is>
          <t>USD</t>
        </is>
      </c>
      <c r="K1127" t="inlineStr">
        <is>
          <t>財報直接申報值</t>
        </is>
      </c>
    </row>
    <row r="1128">
      <c r="A1128" t="inlineStr">
        <is>
          <t>資本支出</t>
        </is>
      </c>
      <c r="B1128" t="inlineStr">
        <is>
          <t>Capital Expenditures</t>
        </is>
      </c>
      <c r="C1128" t="inlineStr">
        <is>
          <t>FY2025 Q3</t>
        </is>
      </c>
      <c r="D1128" t="n">
        <v>258000000</v>
      </c>
      <c r="E1128" t="inlineStr">
        <is>
          <t>PaymentsToAcquirePropertyPlantAndEquipment</t>
        </is>
      </c>
      <c r="F1128" t="inlineStr">
        <is>
          <t>10-Q</t>
        </is>
      </c>
      <c r="H1128" t="inlineStr">
        <is>
          <t>2025-11-05</t>
        </is>
      </c>
      <c r="I1128" t="inlineStr">
        <is>
          <t>2025-09-27</t>
        </is>
      </c>
      <c r="J1128" t="inlineStr">
        <is>
          <t>USD</t>
        </is>
      </c>
      <c r="K1128" t="inlineStr">
        <is>
          <t>財報直接申報值</t>
        </is>
      </c>
    </row>
    <row r="1129">
      <c r="A1129" t="inlineStr">
        <is>
          <t>資本支出</t>
        </is>
      </c>
      <c r="B1129" t="inlineStr">
        <is>
          <t>Capital Expenditures</t>
        </is>
      </c>
      <c r="C1129" t="inlineStr">
        <is>
          <t>FY2025 Q4</t>
        </is>
      </c>
      <c r="D1129" t="n">
        <v>222000000</v>
      </c>
      <c r="E1129" t="inlineStr">
        <is>
          <t>PaymentsToAcquirePropertyPlantAndEquipment</t>
        </is>
      </c>
      <c r="F1129" t="inlineStr">
        <is>
          <t>10-K</t>
        </is>
      </c>
      <c r="H1129" t="inlineStr">
        <is>
          <t>2026-02-04</t>
        </is>
      </c>
      <c r="I1129" t="inlineStr">
        <is>
          <t>2025-12-27</t>
        </is>
      </c>
      <c r="J1129" t="inlineStr">
        <is>
          <t>USD</t>
        </is>
      </c>
      <c r="K1129" t="inlineStr">
        <is>
          <t>Q4推算＝全年−前三季（或由累計值差分還原）</t>
        </is>
      </c>
    </row>
    <row r="1130">
      <c r="A1130" t="inlineStr">
        <is>
          <t>資本支出</t>
        </is>
      </c>
      <c r="B1130" t="inlineStr">
        <is>
          <t>Capital Expenditures</t>
        </is>
      </c>
      <c r="C1130" t="inlineStr">
        <is>
          <t>FY2026 Q1</t>
        </is>
      </c>
      <c r="D1130" t="n">
        <v>389000000</v>
      </c>
      <c r="E1130" t="inlineStr">
        <is>
          <t>PaymentsToAcquirePropertyPlantAndEquipment</t>
        </is>
      </c>
      <c r="F1130" t="inlineStr">
        <is>
          <t>10-Q</t>
        </is>
      </c>
      <c r="H1130" t="inlineStr">
        <is>
          <t>2026-05-06</t>
        </is>
      </c>
      <c r="I1130" t="inlineStr">
        <is>
          <t>2026-03-28</t>
        </is>
      </c>
      <c r="J1130" t="inlineStr">
        <is>
          <t>USD</t>
        </is>
      </c>
      <c r="K1130" t="inlineStr">
        <is>
          <t>財報直接申報值</t>
        </is>
      </c>
    </row>
    <row r="1131">
      <c r="A1131" t="inlineStr">
        <is>
          <t>資本支出</t>
        </is>
      </c>
      <c r="B1131" t="inlineStr">
        <is>
          <t>Capital Expenditures</t>
        </is>
      </c>
      <c r="C1131" t="inlineStr">
        <is>
          <t>FY2026 Q2</t>
        </is>
      </c>
      <c r="D1131" t="n">
        <v>808000000</v>
      </c>
      <c r="E1131" t="inlineStr">
        <is>
          <t>PaymentsToAcquirePropertyPlantAndEquipment</t>
        </is>
      </c>
      <c r="F1131" t="inlineStr">
        <is>
          <t>10-Q</t>
        </is>
      </c>
      <c r="H1131" t="inlineStr">
        <is>
          <t>2026-08-05</t>
        </is>
      </c>
      <c r="I1131" t="inlineStr">
        <is>
          <t>2026-06-27</t>
        </is>
      </c>
      <c r="J1131" t="inlineStr">
        <is>
          <t>USD</t>
        </is>
      </c>
      <c r="K1131" t="inlineStr">
        <is>
          <t>財報直接申報值</t>
        </is>
      </c>
    </row>
    <row r="1132">
      <c r="A1132" t="inlineStr">
        <is>
          <t>投資活動現金流量</t>
        </is>
      </c>
      <c r="B1132" t="inlineStr">
        <is>
          <t>Cash Flow from Investing</t>
        </is>
      </c>
      <c r="C1132" t="inlineStr">
        <is>
          <t>FY2021 Q1</t>
        </is>
      </c>
      <c r="D1132" t="n">
        <v>-722000000</v>
      </c>
      <c r="E1132" t="inlineStr">
        <is>
          <t>NetCashProvidedByUsedInInvestingActivities</t>
        </is>
      </c>
      <c r="F1132" t="inlineStr">
        <is>
          <t>10-Q</t>
        </is>
      </c>
      <c r="H1132" t="inlineStr">
        <is>
          <t>2022-05-04</t>
        </is>
      </c>
      <c r="I1132" t="inlineStr">
        <is>
          <t>2021-03-27</t>
        </is>
      </c>
      <c r="J1132" t="inlineStr">
        <is>
          <t>USD</t>
        </is>
      </c>
      <c r="K1132" t="inlineStr">
        <is>
          <t>財報直接申報值</t>
        </is>
      </c>
    </row>
    <row r="1133">
      <c r="A1133" t="inlineStr">
        <is>
          <t>投資活動現金流量</t>
        </is>
      </c>
      <c r="B1133" t="inlineStr">
        <is>
          <t>Cash Flow from Investing</t>
        </is>
      </c>
      <c r="C1133" t="inlineStr">
        <is>
          <t>FY2021 Q2</t>
        </is>
      </c>
      <c r="D1133" t="n">
        <v>119000000</v>
      </c>
      <c r="E1133" t="inlineStr">
        <is>
          <t>NetCashProvidedByUsedInInvestingActivities</t>
        </is>
      </c>
      <c r="F1133" t="inlineStr">
        <is>
          <t>10-Q</t>
        </is>
      </c>
      <c r="H1133" t="inlineStr">
        <is>
          <t>2022-08-03</t>
        </is>
      </c>
      <c r="I1133" t="inlineStr">
        <is>
          <t>2021-06-26</t>
        </is>
      </c>
      <c r="J1133" t="inlineStr">
        <is>
          <t>USD</t>
        </is>
      </c>
      <c r="K1133" t="inlineStr">
        <is>
          <t>財報直接申報值</t>
        </is>
      </c>
    </row>
    <row r="1134">
      <c r="A1134" t="inlineStr">
        <is>
          <t>投資活動現金流量</t>
        </is>
      </c>
      <c r="B1134" t="inlineStr">
        <is>
          <t>Cash Flow from Investing</t>
        </is>
      </c>
      <c r="C1134" t="inlineStr">
        <is>
          <t>FY2021 Q3</t>
        </is>
      </c>
      <c r="D1134" t="n">
        <v>-83000000</v>
      </c>
      <c r="E1134" t="inlineStr">
        <is>
          <t>NetCashProvidedByUsedInInvestingActivities</t>
        </is>
      </c>
      <c r="F1134" t="inlineStr">
        <is>
          <t>10-Q</t>
        </is>
      </c>
      <c r="H1134" t="inlineStr">
        <is>
          <t>2022-11-02</t>
        </is>
      </c>
      <c r="I1134" t="inlineStr">
        <is>
          <t>2021-09-25</t>
        </is>
      </c>
      <c r="J1134" t="inlineStr">
        <is>
          <t>USD</t>
        </is>
      </c>
      <c r="K1134" t="inlineStr">
        <is>
          <t>財報直接申報值</t>
        </is>
      </c>
    </row>
    <row r="1135">
      <c r="A1135" t="inlineStr">
        <is>
          <t>投資活動現金流量</t>
        </is>
      </c>
      <c r="B1135" t="inlineStr">
        <is>
          <t>Cash Flow from Investing</t>
        </is>
      </c>
      <c r="C1135" t="inlineStr">
        <is>
          <t>FY2021 Q4</t>
        </is>
      </c>
      <c r="D1135" t="n">
        <v>0</v>
      </c>
      <c r="E1135" t="inlineStr">
        <is>
          <t>NetCashProvidedByUsedInInvestingActivities</t>
        </is>
      </c>
      <c r="F1135" t="inlineStr">
        <is>
          <t>10-K</t>
        </is>
      </c>
      <c r="H1135" t="inlineStr">
        <is>
          <t>2024-01-31</t>
        </is>
      </c>
      <c r="I1135" t="inlineStr">
        <is>
          <t>2021-12-25</t>
        </is>
      </c>
      <c r="J1135" t="inlineStr">
        <is>
          <t>USD</t>
        </is>
      </c>
      <c r="K1135" t="inlineStr">
        <is>
          <t>Q4推算＝全年−前三季（或由累計值差分還原）</t>
        </is>
      </c>
    </row>
    <row r="1136">
      <c r="A1136" t="inlineStr">
        <is>
          <t>投資活動現金流量</t>
        </is>
      </c>
      <c r="B1136" t="inlineStr">
        <is>
          <t>Cash Flow from Investing</t>
        </is>
      </c>
      <c r="C1136" t="inlineStr">
        <is>
          <t>FY2022 Q1</t>
        </is>
      </c>
      <c r="D1136" t="n">
        <v>3158000000</v>
      </c>
      <c r="E1136" t="inlineStr">
        <is>
          <t>NetCashProvidedByUsedInInvestingActivities</t>
        </is>
      </c>
      <c r="F1136" t="inlineStr">
        <is>
          <t>10-Q</t>
        </is>
      </c>
      <c r="H1136" t="inlineStr">
        <is>
          <t>2023-05-03</t>
        </is>
      </c>
      <c r="I1136" t="inlineStr">
        <is>
          <t>2022-03-26</t>
        </is>
      </c>
      <c r="J1136" t="inlineStr">
        <is>
          <t>USD</t>
        </is>
      </c>
      <c r="K1136" t="inlineStr">
        <is>
          <t>財報直接申報值</t>
        </is>
      </c>
    </row>
    <row r="1137">
      <c r="A1137" t="inlineStr">
        <is>
          <t>投資活動現金流量</t>
        </is>
      </c>
      <c r="B1137" t="inlineStr">
        <is>
          <t>Cash Flow from Investing</t>
        </is>
      </c>
      <c r="C1137" t="inlineStr">
        <is>
          <t>FY2022 Q2</t>
        </is>
      </c>
      <c r="D1137" t="n">
        <v>-928000000</v>
      </c>
      <c r="E1137" t="inlineStr">
        <is>
          <t>NetCashProvidedByUsedInInvestingActivities</t>
        </is>
      </c>
      <c r="F1137" t="inlineStr">
        <is>
          <t>10-Q</t>
        </is>
      </c>
      <c r="H1137" t="inlineStr">
        <is>
          <t>2023-08-02</t>
        </is>
      </c>
      <c r="I1137" t="inlineStr">
        <is>
          <t>2022-06-25</t>
        </is>
      </c>
      <c r="J1137" t="inlineStr">
        <is>
          <t>USD</t>
        </is>
      </c>
      <c r="K1137" t="inlineStr">
        <is>
          <t>財報直接申報值</t>
        </is>
      </c>
    </row>
    <row r="1138">
      <c r="A1138" t="inlineStr">
        <is>
          <t>投資活動現金流量</t>
        </is>
      </c>
      <c r="B1138" t="inlineStr">
        <is>
          <t>Cash Flow from Investing</t>
        </is>
      </c>
      <c r="C1138" t="inlineStr">
        <is>
          <t>FY2022 Q3</t>
        </is>
      </c>
      <c r="D1138" t="n">
        <v>-1298000000</v>
      </c>
      <c r="E1138" t="inlineStr">
        <is>
          <t>NetCashProvidedByUsedInInvestingActivities</t>
        </is>
      </c>
      <c r="F1138" t="inlineStr">
        <is>
          <t>10-Q</t>
        </is>
      </c>
      <c r="H1138" t="inlineStr">
        <is>
          <t>2023-11-01</t>
        </is>
      </c>
      <c r="I1138" t="inlineStr">
        <is>
          <t>2022-09-24</t>
        </is>
      </c>
      <c r="J1138" t="inlineStr">
        <is>
          <t>USD</t>
        </is>
      </c>
      <c r="K1138" t="inlineStr">
        <is>
          <t>財報直接申報值</t>
        </is>
      </c>
    </row>
    <row r="1139">
      <c r="A1139" t="inlineStr">
        <is>
          <t>投資活動現金流量</t>
        </is>
      </c>
      <c r="B1139" t="inlineStr">
        <is>
          <t>Cash Flow from Investing</t>
        </is>
      </c>
      <c r="C1139" t="inlineStr">
        <is>
          <t>FY2022 Q4</t>
        </is>
      </c>
      <c r="D1139" t="n">
        <v>1067000000</v>
      </c>
      <c r="E1139" t="inlineStr">
        <is>
          <t>NetCashProvidedByUsedInInvestingActivities</t>
        </is>
      </c>
      <c r="F1139" t="inlineStr">
        <is>
          <t>10-K</t>
        </is>
      </c>
      <c r="H1139" t="inlineStr">
        <is>
          <t>2025-02-05</t>
        </is>
      </c>
      <c r="I1139" t="inlineStr">
        <is>
          <t>2022-12-31</t>
        </is>
      </c>
      <c r="J1139" t="inlineStr">
        <is>
          <t>USD</t>
        </is>
      </c>
      <c r="K1139" t="inlineStr">
        <is>
          <t>Q4推算＝全年−前三季（或由累計值差分還原）</t>
        </is>
      </c>
    </row>
    <row r="1140">
      <c r="A1140" t="inlineStr">
        <is>
          <t>投資活動現金流量</t>
        </is>
      </c>
      <c r="B1140" t="inlineStr">
        <is>
          <t>Cash Flow from Investing</t>
        </is>
      </c>
      <c r="C1140" t="inlineStr">
        <is>
          <t>FY2023 Q1</t>
        </is>
      </c>
      <c r="D1140" t="n">
        <v>-1237000000</v>
      </c>
      <c r="E1140" t="inlineStr">
        <is>
          <t>NetCashProvidedByUsedInInvestingActivities</t>
        </is>
      </c>
      <c r="F1140" t="inlineStr">
        <is>
          <t>10-Q</t>
        </is>
      </c>
      <c r="H1140" t="inlineStr">
        <is>
          <t>2024-05-01</t>
        </is>
      </c>
      <c r="I1140" t="inlineStr">
        <is>
          <t>2023-04-01</t>
        </is>
      </c>
      <c r="J1140" t="inlineStr">
        <is>
          <t>USD</t>
        </is>
      </c>
      <c r="K1140" t="inlineStr">
        <is>
          <t>財報直接申報值</t>
        </is>
      </c>
    </row>
    <row r="1141">
      <c r="A1141" t="inlineStr">
        <is>
          <t>投資活動現金流量</t>
        </is>
      </c>
      <c r="B1141" t="inlineStr">
        <is>
          <t>Cash Flow from Investing</t>
        </is>
      </c>
      <c r="C1141" t="inlineStr">
        <is>
          <t>FY2023 Q2</t>
        </is>
      </c>
      <c r="D1141" t="n">
        <v>-438000000</v>
      </c>
      <c r="E1141" t="inlineStr">
        <is>
          <t>NetCashProvidedByUsedInInvestingActivities</t>
        </is>
      </c>
      <c r="F1141" t="inlineStr">
        <is>
          <t>10-Q</t>
        </is>
      </c>
      <c r="H1141" t="inlineStr">
        <is>
          <t>2024-07-31</t>
        </is>
      </c>
      <c r="I1141" t="inlineStr">
        <is>
          <t>2023-07-01</t>
        </is>
      </c>
      <c r="J1141" t="inlineStr">
        <is>
          <t>USD</t>
        </is>
      </c>
      <c r="K1141" t="inlineStr">
        <is>
          <t>財報直接申報值</t>
        </is>
      </c>
    </row>
    <row r="1142">
      <c r="A1142" t="inlineStr">
        <is>
          <t>投資活動現金流量</t>
        </is>
      </c>
      <c r="B1142" t="inlineStr">
        <is>
          <t>Cash Flow from Investing</t>
        </is>
      </c>
      <c r="C1142" t="inlineStr">
        <is>
          <t>FY2023 Q3</t>
        </is>
      </c>
      <c r="D1142" t="n">
        <v>102000000</v>
      </c>
      <c r="E1142" t="inlineStr">
        <is>
          <t>NetCashProvidedByUsedInInvestingActivities</t>
        </is>
      </c>
      <c r="F1142" t="inlineStr">
        <is>
          <t>10-Q</t>
        </is>
      </c>
      <c r="H1142" t="inlineStr">
        <is>
          <t>2024-10-30</t>
        </is>
      </c>
      <c r="I1142" t="inlineStr">
        <is>
          <t>2023-09-30</t>
        </is>
      </c>
      <c r="J1142" t="inlineStr">
        <is>
          <t>USD</t>
        </is>
      </c>
      <c r="K1142" t="inlineStr">
        <is>
          <t>財報直接申報值</t>
        </is>
      </c>
    </row>
    <row r="1143">
      <c r="A1143" t="inlineStr">
        <is>
          <t>投資活動現金流量</t>
        </is>
      </c>
      <c r="B1143" t="inlineStr">
        <is>
          <t>Cash Flow from Investing</t>
        </is>
      </c>
      <c r="C1143" t="inlineStr">
        <is>
          <t>FY2023 Q4</t>
        </is>
      </c>
      <c r="D1143" t="n">
        <v>150000000</v>
      </c>
      <c r="E1143" t="inlineStr">
        <is>
          <t>NetCashProvidedByUsedInInvestingActivities</t>
        </is>
      </c>
      <c r="F1143" t="inlineStr">
        <is>
          <t>10-K</t>
        </is>
      </c>
      <c r="H1143" t="inlineStr">
        <is>
          <t>2026-02-04</t>
        </is>
      </c>
      <c r="I1143" t="inlineStr">
        <is>
          <t>2023-12-30</t>
        </is>
      </c>
      <c r="J1143" t="inlineStr">
        <is>
          <t>USD</t>
        </is>
      </c>
      <c r="K1143" t="inlineStr">
        <is>
          <t>Q4推算＝全年−前三季（或由累計值差分還原）</t>
        </is>
      </c>
    </row>
    <row r="1144">
      <c r="A1144" t="inlineStr">
        <is>
          <t>投資活動現金流量</t>
        </is>
      </c>
      <c r="B1144" t="inlineStr">
        <is>
          <t>Cash Flow from Investing</t>
        </is>
      </c>
      <c r="C1144" t="inlineStr">
        <is>
          <t>FY2024 Q1</t>
        </is>
      </c>
      <c r="D1144" t="n">
        <v>-135000000</v>
      </c>
      <c r="E1144" t="inlineStr">
        <is>
          <t>NetCashProvidedByUsedInInvestingActivities</t>
        </is>
      </c>
      <c r="F1144" t="inlineStr">
        <is>
          <t>10-Q</t>
        </is>
      </c>
      <c r="H1144" t="inlineStr">
        <is>
          <t>2025-05-07</t>
        </is>
      </c>
      <c r="I1144" t="inlineStr">
        <is>
          <t>2024-03-30</t>
        </is>
      </c>
      <c r="J1144" t="inlineStr">
        <is>
          <t>USD</t>
        </is>
      </c>
      <c r="K1144" t="inlineStr">
        <is>
          <t>財報直接申報值</t>
        </is>
      </c>
    </row>
    <row r="1145">
      <c r="A1145" t="inlineStr">
        <is>
          <t>投資活動現金流量</t>
        </is>
      </c>
      <c r="B1145" t="inlineStr">
        <is>
          <t>Cash Flow from Investing</t>
        </is>
      </c>
      <c r="C1145" t="inlineStr">
        <is>
          <t>FY2024 Q2</t>
        </is>
      </c>
      <c r="D1145" t="n">
        <v>386000000</v>
      </c>
      <c r="E1145" t="inlineStr">
        <is>
          <t>NetCashProvidedByUsedInInvestingActivities</t>
        </is>
      </c>
      <c r="F1145" t="inlineStr">
        <is>
          <t>10-Q</t>
        </is>
      </c>
      <c r="H1145" t="inlineStr">
        <is>
          <t>2025-08-06</t>
        </is>
      </c>
      <c r="I1145" t="inlineStr">
        <is>
          <t>2024-06-29</t>
        </is>
      </c>
      <c r="J1145" t="inlineStr">
        <is>
          <t>USD</t>
        </is>
      </c>
      <c r="K1145" t="inlineStr">
        <is>
          <t>財報直接申報值</t>
        </is>
      </c>
    </row>
    <row r="1146">
      <c r="A1146" t="inlineStr">
        <is>
          <t>投資活動現金流量</t>
        </is>
      </c>
      <c r="B1146" t="inlineStr">
        <is>
          <t>Cash Flow from Investing</t>
        </is>
      </c>
      <c r="C1146" t="inlineStr">
        <is>
          <t>FY2024 Q3</t>
        </is>
      </c>
      <c r="D1146" t="n">
        <v>-138000000</v>
      </c>
      <c r="E1146" t="inlineStr">
        <is>
          <t>NetCashProvidedByUsedInInvestingActivities</t>
        </is>
      </c>
      <c r="F1146" t="inlineStr">
        <is>
          <t>10-Q</t>
        </is>
      </c>
      <c r="H1146" t="inlineStr">
        <is>
          <t>2025-11-05</t>
        </is>
      </c>
      <c r="I1146" t="inlineStr">
        <is>
          <t>2024-09-28</t>
        </is>
      </c>
      <c r="J1146" t="inlineStr">
        <is>
          <t>USD</t>
        </is>
      </c>
      <c r="K1146" t="inlineStr">
        <is>
          <t>財報直接申報值</t>
        </is>
      </c>
    </row>
    <row r="1147">
      <c r="A1147" t="inlineStr">
        <is>
          <t>投資活動現金流量</t>
        </is>
      </c>
      <c r="B1147" t="inlineStr">
        <is>
          <t>Cash Flow from Investing</t>
        </is>
      </c>
      <c r="C1147" t="inlineStr">
        <is>
          <t>FY2024 Q4</t>
        </is>
      </c>
      <c r="D1147" t="n">
        <v>-1214000000</v>
      </c>
      <c r="E1147" t="inlineStr">
        <is>
          <t>NetCashProvidedByUsedInInvestingActivities</t>
        </is>
      </c>
      <c r="F1147" t="inlineStr">
        <is>
          <t>10-K</t>
        </is>
      </c>
      <c r="H1147" t="inlineStr">
        <is>
          <t>2026-02-04</t>
        </is>
      </c>
      <c r="I1147" t="inlineStr">
        <is>
          <t>2024-12-28</t>
        </is>
      </c>
      <c r="J1147" t="inlineStr">
        <is>
          <t>USD</t>
        </is>
      </c>
      <c r="K1147" t="inlineStr">
        <is>
          <t>Q4推算＝全年−前三季（或由累計值差分還原）</t>
        </is>
      </c>
    </row>
    <row r="1148">
      <c r="A1148" t="inlineStr">
        <is>
          <t>投資活動現金流量</t>
        </is>
      </c>
      <c r="B1148" t="inlineStr">
        <is>
          <t>Cash Flow from Investing</t>
        </is>
      </c>
      <c r="C1148" t="inlineStr">
        <is>
          <t>FY2025 Q1</t>
        </is>
      </c>
      <c r="D1148" t="n">
        <v>-357000000</v>
      </c>
      <c r="E1148" t="inlineStr">
        <is>
          <t>NetCashProvidedByUsedInInvestingActivities</t>
        </is>
      </c>
      <c r="F1148" t="inlineStr">
        <is>
          <t>10-Q</t>
        </is>
      </c>
      <c r="H1148" t="inlineStr">
        <is>
          <t>2026-05-06</t>
        </is>
      </c>
      <c r="I1148" t="inlineStr">
        <is>
          <t>2025-03-29</t>
        </is>
      </c>
      <c r="J1148" t="inlineStr">
        <is>
          <t>USD</t>
        </is>
      </c>
      <c r="K1148" t="inlineStr">
        <is>
          <t>財報直接申報值</t>
        </is>
      </c>
    </row>
    <row r="1149">
      <c r="A1149" t="inlineStr">
        <is>
          <t>投資活動現金流量</t>
        </is>
      </c>
      <c r="B1149" t="inlineStr">
        <is>
          <t>Cash Flow from Investing</t>
        </is>
      </c>
      <c r="C1149" t="inlineStr">
        <is>
          <t>FY2025 Q2</t>
        </is>
      </c>
      <c r="D1149" t="n">
        <v>-2298000000</v>
      </c>
      <c r="E1149" t="inlineStr">
        <is>
          <t>NetCashProvidedByUsedInInvestingActivities</t>
        </is>
      </c>
      <c r="F1149" t="inlineStr">
        <is>
          <t>10-Q</t>
        </is>
      </c>
      <c r="H1149" t="inlineStr">
        <is>
          <t>2026-08-05</t>
        </is>
      </c>
      <c r="I1149" t="inlineStr">
        <is>
          <t>2025-06-28</t>
        </is>
      </c>
      <c r="J1149" t="inlineStr">
        <is>
          <t>USD</t>
        </is>
      </c>
      <c r="K1149" t="inlineStr">
        <is>
          <t>財報直接申報值</t>
        </is>
      </c>
    </row>
    <row r="1150">
      <c r="A1150" t="inlineStr">
        <is>
          <t>投資活動現金流量</t>
        </is>
      </c>
      <c r="B1150" t="inlineStr">
        <is>
          <t>Cash Flow from Investing</t>
        </is>
      </c>
      <c r="C1150" t="inlineStr">
        <is>
          <t>FY2025 Q3</t>
        </is>
      </c>
      <c r="D1150" t="n">
        <v>-1337000000</v>
      </c>
      <c r="E1150" t="inlineStr">
        <is>
          <t>NetCashProvidedByUsedInInvestingActivities</t>
        </is>
      </c>
      <c r="F1150" t="inlineStr">
        <is>
          <t>10-Q</t>
        </is>
      </c>
      <c r="H1150" t="inlineStr">
        <is>
          <t>2025-11-05</t>
        </is>
      </c>
      <c r="I1150" t="inlineStr">
        <is>
          <t>2025-09-27</t>
        </is>
      </c>
      <c r="J1150" t="inlineStr">
        <is>
          <t>USD</t>
        </is>
      </c>
      <c r="K1150" t="inlineStr">
        <is>
          <t>財報直接申報值</t>
        </is>
      </c>
    </row>
    <row r="1151">
      <c r="A1151" t="inlineStr">
        <is>
          <t>投資活動現金流量</t>
        </is>
      </c>
      <c r="B1151" t="inlineStr">
        <is>
          <t>Cash Flow from Investing</t>
        </is>
      </c>
      <c r="C1151" t="inlineStr">
        <is>
          <t>FY2025 Q4</t>
        </is>
      </c>
      <c r="D1151" t="n">
        <v>-1541000000</v>
      </c>
      <c r="E1151" t="inlineStr">
        <is>
          <t>NetCashProvidedByUsedInInvestingActivities</t>
        </is>
      </c>
      <c r="F1151" t="inlineStr">
        <is>
          <t>10-K</t>
        </is>
      </c>
      <c r="H1151" t="inlineStr">
        <is>
          <t>2026-02-04</t>
        </is>
      </c>
      <c r="I1151" t="inlineStr">
        <is>
          <t>2025-12-27</t>
        </is>
      </c>
      <c r="J1151" t="inlineStr">
        <is>
          <t>USD</t>
        </is>
      </c>
      <c r="K1151" t="inlineStr">
        <is>
          <t>Q4推算＝全年−前三季（或由累計值差分還原）</t>
        </is>
      </c>
    </row>
    <row r="1152">
      <c r="A1152" t="inlineStr">
        <is>
          <t>投資活動現金流量</t>
        </is>
      </c>
      <c r="B1152" t="inlineStr">
        <is>
          <t>Cash Flow from Investing</t>
        </is>
      </c>
      <c r="C1152" t="inlineStr">
        <is>
          <t>FY2026 Q1</t>
        </is>
      </c>
      <c r="D1152" t="n">
        <v>-2565000000</v>
      </c>
      <c r="E1152" t="inlineStr">
        <is>
          <t>NetCashProvidedByUsedInInvestingActivities</t>
        </is>
      </c>
      <c r="F1152" t="inlineStr">
        <is>
          <t>10-Q</t>
        </is>
      </c>
      <c r="H1152" t="inlineStr">
        <is>
          <t>2026-05-06</t>
        </is>
      </c>
      <c r="I1152" t="inlineStr">
        <is>
          <t>2026-03-28</t>
        </is>
      </c>
      <c r="J1152" t="inlineStr">
        <is>
          <t>USD</t>
        </is>
      </c>
      <c r="K1152" t="inlineStr">
        <is>
          <t>財報直接申報值</t>
        </is>
      </c>
    </row>
    <row r="1153">
      <c r="A1153" t="inlineStr">
        <is>
          <t>投資活動現金流量</t>
        </is>
      </c>
      <c r="B1153" t="inlineStr">
        <is>
          <t>Cash Flow from Investing</t>
        </is>
      </c>
      <c r="C1153" t="inlineStr">
        <is>
          <t>FY2026 Q2</t>
        </is>
      </c>
      <c r="D1153" t="n">
        <v>-2850000000</v>
      </c>
      <c r="E1153" t="inlineStr">
        <is>
          <t>NetCashProvidedByUsedInInvestingActivities</t>
        </is>
      </c>
      <c r="F1153" t="inlineStr">
        <is>
          <t>10-Q</t>
        </is>
      </c>
      <c r="H1153" t="inlineStr">
        <is>
          <t>2026-08-05</t>
        </is>
      </c>
      <c r="I1153" t="inlineStr">
        <is>
          <t>2026-06-27</t>
        </is>
      </c>
      <c r="J1153" t="inlineStr">
        <is>
          <t>USD</t>
        </is>
      </c>
      <c r="K1153" t="inlineStr">
        <is>
          <t>財報直接申報值</t>
        </is>
      </c>
    </row>
    <row r="1154">
      <c r="A1154" t="inlineStr">
        <is>
          <t>籌資活動現金流量</t>
        </is>
      </c>
      <c r="B1154" t="inlineStr">
        <is>
          <t>Cash Flow from Financing</t>
        </is>
      </c>
      <c r="C1154" t="inlineStr">
        <is>
          <t>FY2021 Q1</t>
        </is>
      </c>
      <c r="D1154" t="n">
        <v>-8000000</v>
      </c>
      <c r="E1154" t="inlineStr">
        <is>
          <t>NetCashProvidedByUsedInFinancingActivities</t>
        </is>
      </c>
      <c r="F1154" t="inlineStr">
        <is>
          <t>10-Q</t>
        </is>
      </c>
      <c r="H1154" t="inlineStr">
        <is>
          <t>2022-05-04</t>
        </is>
      </c>
      <c r="I1154" t="inlineStr">
        <is>
          <t>2021-03-27</t>
        </is>
      </c>
      <c r="J1154" t="inlineStr">
        <is>
          <t>USD</t>
        </is>
      </c>
      <c r="K1154" t="inlineStr">
        <is>
          <t>財報直接申報值</t>
        </is>
      </c>
    </row>
    <row r="1155">
      <c r="A1155" t="inlineStr">
        <is>
          <t>籌資活動現金流量</t>
        </is>
      </c>
      <c r="B1155" t="inlineStr">
        <is>
          <t>Cash Flow from Financing</t>
        </is>
      </c>
      <c r="C1155" t="inlineStr">
        <is>
          <t>FY2021 Q2</t>
        </is>
      </c>
      <c r="D1155" t="n">
        <v>-211000000</v>
      </c>
      <c r="E1155" t="inlineStr">
        <is>
          <t>NetCashProvidedByUsedInFinancingActivities</t>
        </is>
      </c>
      <c r="F1155" t="inlineStr">
        <is>
          <t>10-Q</t>
        </is>
      </c>
      <c r="H1155" t="inlineStr">
        <is>
          <t>2022-08-03</t>
        </is>
      </c>
      <c r="I1155" t="inlineStr">
        <is>
          <t>2021-06-26</t>
        </is>
      </c>
      <c r="J1155" t="inlineStr">
        <is>
          <t>USD</t>
        </is>
      </c>
      <c r="K1155" t="inlineStr">
        <is>
          <t>財報直接申報值</t>
        </is>
      </c>
    </row>
    <row r="1156">
      <c r="A1156" t="inlineStr">
        <is>
          <t>籌資活動現金流量</t>
        </is>
      </c>
      <c r="B1156" t="inlineStr">
        <is>
          <t>Cash Flow from Financing</t>
        </is>
      </c>
      <c r="C1156" t="inlineStr">
        <is>
          <t>FY2021 Q3</t>
        </is>
      </c>
      <c r="D1156" t="n">
        <v>-949000000</v>
      </c>
      <c r="E1156" t="inlineStr">
        <is>
          <t>NetCashProvidedByUsedInFinancingActivities</t>
        </is>
      </c>
      <c r="F1156" t="inlineStr">
        <is>
          <t>10-Q</t>
        </is>
      </c>
      <c r="H1156" t="inlineStr">
        <is>
          <t>2022-11-02</t>
        </is>
      </c>
      <c r="I1156" t="inlineStr">
        <is>
          <t>2021-09-25</t>
        </is>
      </c>
      <c r="J1156" t="inlineStr">
        <is>
          <t>USD</t>
        </is>
      </c>
      <c r="K1156" t="inlineStr">
        <is>
          <t>財報直接申報值</t>
        </is>
      </c>
    </row>
    <row r="1157">
      <c r="A1157" t="inlineStr">
        <is>
          <t>籌資活動現金流量</t>
        </is>
      </c>
      <c r="B1157" t="inlineStr">
        <is>
          <t>Cash Flow from Financing</t>
        </is>
      </c>
      <c r="C1157" t="inlineStr">
        <is>
          <t>FY2021 Q4</t>
        </is>
      </c>
      <c r="D1157" t="n">
        <v>-727000000</v>
      </c>
      <c r="E1157" t="inlineStr">
        <is>
          <t>NetCashProvidedByUsedInFinancingActivities</t>
        </is>
      </c>
      <c r="F1157" t="inlineStr">
        <is>
          <t>10-K</t>
        </is>
      </c>
      <c r="H1157" t="inlineStr">
        <is>
          <t>2024-01-31</t>
        </is>
      </c>
      <c r="I1157" t="inlineStr">
        <is>
          <t>2021-12-25</t>
        </is>
      </c>
      <c r="J1157" t="inlineStr">
        <is>
          <t>USD</t>
        </is>
      </c>
      <c r="K1157" t="inlineStr">
        <is>
          <t>Q4推算＝全年−前三季（或由累計值差分還原）</t>
        </is>
      </c>
    </row>
    <row r="1158">
      <c r="A1158" t="inlineStr">
        <is>
          <t>籌資活動現金流量</t>
        </is>
      </c>
      <c r="B1158" t="inlineStr">
        <is>
          <t>Cash Flow from Financing</t>
        </is>
      </c>
      <c r="C1158" t="inlineStr">
        <is>
          <t>FY2022 Q1</t>
        </is>
      </c>
      <c r="D1158" t="n">
        <v>-1948000000</v>
      </c>
      <c r="E1158" t="inlineStr">
        <is>
          <t>NetCashProvidedByUsedInFinancingActivities</t>
        </is>
      </c>
      <c r="F1158" t="inlineStr">
        <is>
          <t>10-Q</t>
        </is>
      </c>
      <c r="H1158" t="inlineStr">
        <is>
          <t>2023-05-03</t>
        </is>
      </c>
      <c r="I1158" t="inlineStr">
        <is>
          <t>2022-03-26</t>
        </is>
      </c>
      <c r="J1158" t="inlineStr">
        <is>
          <t>USD</t>
        </is>
      </c>
      <c r="K1158" t="inlineStr">
        <is>
          <t>財報直接申報值</t>
        </is>
      </c>
    </row>
    <row r="1159">
      <c r="A1159" t="inlineStr">
        <is>
          <t>籌資活動現金流量</t>
        </is>
      </c>
      <c r="B1159" t="inlineStr">
        <is>
          <t>Cash Flow from Financing</t>
        </is>
      </c>
      <c r="C1159" t="inlineStr">
        <is>
          <t>FY2022 Q2</t>
        </is>
      </c>
      <c r="D1159" t="n">
        <v>114000000</v>
      </c>
      <c r="E1159" t="inlineStr">
        <is>
          <t>NetCashProvidedByUsedInFinancingActivities</t>
        </is>
      </c>
      <c r="F1159" t="inlineStr">
        <is>
          <t>10-Q</t>
        </is>
      </c>
      <c r="H1159" t="inlineStr">
        <is>
          <t>2023-08-02</t>
        </is>
      </c>
      <c r="I1159" t="inlineStr">
        <is>
          <t>2022-06-25</t>
        </is>
      </c>
      <c r="J1159" t="inlineStr">
        <is>
          <t>USD</t>
        </is>
      </c>
      <c r="K1159" t="inlineStr">
        <is>
          <t>財報直接申報值</t>
        </is>
      </c>
    </row>
    <row r="1160">
      <c r="A1160" t="inlineStr">
        <is>
          <t>籌資活動現金流量</t>
        </is>
      </c>
      <c r="B1160" t="inlineStr">
        <is>
          <t>Cash Flow from Financing</t>
        </is>
      </c>
      <c r="C1160" t="inlineStr">
        <is>
          <t>FY2022 Q3</t>
        </is>
      </c>
      <c r="D1160" t="n">
        <v>-1233000000</v>
      </c>
      <c r="E1160" t="inlineStr">
        <is>
          <t>NetCashProvidedByUsedInFinancingActivities</t>
        </is>
      </c>
      <c r="F1160" t="inlineStr">
        <is>
          <t>10-Q</t>
        </is>
      </c>
      <c r="H1160" t="inlineStr">
        <is>
          <t>2023-11-01</t>
        </is>
      </c>
      <c r="I1160" t="inlineStr">
        <is>
          <t>2022-09-24</t>
        </is>
      </c>
      <c r="J1160" t="inlineStr">
        <is>
          <t>USD</t>
        </is>
      </c>
      <c r="K1160" t="inlineStr">
        <is>
          <t>財報直接申報值</t>
        </is>
      </c>
    </row>
    <row r="1161">
      <c r="A1161" t="inlineStr">
        <is>
          <t>籌資活動現金流量</t>
        </is>
      </c>
      <c r="B1161" t="inlineStr">
        <is>
          <t>Cash Flow from Financing</t>
        </is>
      </c>
      <c r="C1161" t="inlineStr">
        <is>
          <t>FY2022 Q4</t>
        </is>
      </c>
      <c r="D1161" t="n">
        <v>-197000000</v>
      </c>
      <c r="E1161" t="inlineStr">
        <is>
          <t>NetCashProvidedByUsedInFinancingActivities</t>
        </is>
      </c>
      <c r="F1161" t="inlineStr">
        <is>
          <t>10-K</t>
        </is>
      </c>
      <c r="H1161" t="inlineStr">
        <is>
          <t>2025-02-05</t>
        </is>
      </c>
      <c r="I1161" t="inlineStr">
        <is>
          <t>2022-12-31</t>
        </is>
      </c>
      <c r="J1161" t="inlineStr">
        <is>
          <t>USD</t>
        </is>
      </c>
      <c r="K1161" t="inlineStr">
        <is>
          <t>Q4推算＝全年−前三季（或由累計值差分還原）</t>
        </is>
      </c>
    </row>
    <row r="1162">
      <c r="A1162" t="inlineStr">
        <is>
          <t>籌資活動現金流量</t>
        </is>
      </c>
      <c r="B1162" t="inlineStr">
        <is>
          <t>Cash Flow from Financing</t>
        </is>
      </c>
      <c r="C1162" t="inlineStr">
        <is>
          <t>FY2023 Q1</t>
        </is>
      </c>
      <c r="D1162" t="n">
        <v>-259000000</v>
      </c>
      <c r="E1162" t="inlineStr">
        <is>
          <t>NetCashProvidedByUsedInFinancingActivities</t>
        </is>
      </c>
      <c r="F1162" t="inlineStr">
        <is>
          <t>10-Q</t>
        </is>
      </c>
      <c r="H1162" t="inlineStr">
        <is>
          <t>2024-05-01</t>
        </is>
      </c>
      <c r="I1162" t="inlineStr">
        <is>
          <t>2023-04-01</t>
        </is>
      </c>
      <c r="J1162" t="inlineStr">
        <is>
          <t>USD</t>
        </is>
      </c>
      <c r="K1162" t="inlineStr">
        <is>
          <t>財報直接申報值</t>
        </is>
      </c>
    </row>
    <row r="1163">
      <c r="A1163" t="inlineStr">
        <is>
          <t>籌資活動現金流量</t>
        </is>
      </c>
      <c r="B1163" t="inlineStr">
        <is>
          <t>Cash Flow from Financing</t>
        </is>
      </c>
      <c r="C1163" t="inlineStr">
        <is>
          <t>FY2023 Q2</t>
        </is>
      </c>
      <c r="D1163" t="n">
        <v>75000000</v>
      </c>
      <c r="E1163" t="inlineStr">
        <is>
          <t>NetCashProvidedByUsedInFinancingActivities</t>
        </is>
      </c>
      <c r="F1163" t="inlineStr">
        <is>
          <t>10-Q</t>
        </is>
      </c>
      <c r="H1163" t="inlineStr">
        <is>
          <t>2024-07-31</t>
        </is>
      </c>
      <c r="I1163" t="inlineStr">
        <is>
          <t>2023-07-01</t>
        </is>
      </c>
      <c r="J1163" t="inlineStr">
        <is>
          <t>USD</t>
        </is>
      </c>
      <c r="K1163" t="inlineStr">
        <is>
          <t>財報直接申報值</t>
        </is>
      </c>
    </row>
    <row r="1164">
      <c r="A1164" t="inlineStr">
        <is>
          <t>籌資活動現金流量</t>
        </is>
      </c>
      <c r="B1164" t="inlineStr">
        <is>
          <t>Cash Flow from Financing</t>
        </is>
      </c>
      <c r="C1164" t="inlineStr">
        <is>
          <t>FY2023 Q3</t>
        </is>
      </c>
      <c r="D1164" t="n">
        <v>-803000000</v>
      </c>
      <c r="E1164" t="inlineStr">
        <is>
          <t>NetCashProvidedByUsedInFinancingActivities</t>
        </is>
      </c>
      <c r="F1164" t="inlineStr">
        <is>
          <t>10-Q</t>
        </is>
      </c>
      <c r="H1164" t="inlineStr">
        <is>
          <t>2024-10-30</t>
        </is>
      </c>
      <c r="I1164" t="inlineStr">
        <is>
          <t>2023-09-30</t>
        </is>
      </c>
      <c r="J1164" t="inlineStr">
        <is>
          <t>USD</t>
        </is>
      </c>
      <c r="K1164" t="inlineStr">
        <is>
          <t>財報直接申報值</t>
        </is>
      </c>
    </row>
    <row r="1165">
      <c r="A1165" t="inlineStr">
        <is>
          <t>籌資活動現金流量</t>
        </is>
      </c>
      <c r="B1165" t="inlineStr">
        <is>
          <t>Cash Flow from Financing</t>
        </is>
      </c>
      <c r="C1165" t="inlineStr">
        <is>
          <t>FY2023 Q4</t>
        </is>
      </c>
      <c r="D1165" t="n">
        <v>-159000000</v>
      </c>
      <c r="E1165" t="inlineStr">
        <is>
          <t>NetCashProvidedByUsedInFinancingActivities</t>
        </is>
      </c>
      <c r="F1165" t="inlineStr">
        <is>
          <t>10-K</t>
        </is>
      </c>
      <c r="H1165" t="inlineStr">
        <is>
          <t>2026-02-04</t>
        </is>
      </c>
      <c r="I1165" t="inlineStr">
        <is>
          <t>2023-12-30</t>
        </is>
      </c>
      <c r="J1165" t="inlineStr">
        <is>
          <t>USD</t>
        </is>
      </c>
      <c r="K1165" t="inlineStr">
        <is>
          <t>Q4推算＝全年−前三季（或由累計值差分還原）</t>
        </is>
      </c>
    </row>
    <row r="1166">
      <c r="A1166" t="inlineStr">
        <is>
          <t>籌資活動現金流量</t>
        </is>
      </c>
      <c r="B1166" t="inlineStr">
        <is>
          <t>Cash Flow from Financing</t>
        </is>
      </c>
      <c r="C1166" t="inlineStr">
        <is>
          <t>FY2024 Q1</t>
        </is>
      </c>
      <c r="D1166" t="n">
        <v>-129000000</v>
      </c>
      <c r="E1166" t="inlineStr">
        <is>
          <t>NetCashProvidedByUsedInFinancingActivities</t>
        </is>
      </c>
      <c r="F1166" t="inlineStr">
        <is>
          <t>10-Q</t>
        </is>
      </c>
      <c r="H1166" t="inlineStr">
        <is>
          <t>2025-05-07</t>
        </is>
      </c>
      <c r="I1166" t="inlineStr">
        <is>
          <t>2024-03-30</t>
        </is>
      </c>
      <c r="J1166" t="inlineStr">
        <is>
          <t>USD</t>
        </is>
      </c>
      <c r="K1166" t="inlineStr">
        <is>
          <t>財報直接申報值</t>
        </is>
      </c>
    </row>
    <row r="1167">
      <c r="A1167" t="inlineStr">
        <is>
          <t>籌資活動現金流量</t>
        </is>
      </c>
      <c r="B1167" t="inlineStr">
        <is>
          <t>Cash Flow from Financing</t>
        </is>
      </c>
      <c r="C1167" t="inlineStr">
        <is>
          <t>FY2024 Q2</t>
        </is>
      </c>
      <c r="D1167" t="n">
        <v>-1056000000</v>
      </c>
      <c r="E1167" t="inlineStr">
        <is>
          <t>NetCashProvidedByUsedInFinancingActivities</t>
        </is>
      </c>
      <c r="F1167" t="inlineStr">
        <is>
          <t>10-Q</t>
        </is>
      </c>
      <c r="H1167" t="inlineStr">
        <is>
          <t>2025-08-06</t>
        </is>
      </c>
      <c r="I1167" t="inlineStr">
        <is>
          <t>2024-06-29</t>
        </is>
      </c>
      <c r="J1167" t="inlineStr">
        <is>
          <t>USD</t>
        </is>
      </c>
      <c r="K1167" t="inlineStr">
        <is>
          <t>財報直接申報值</t>
        </is>
      </c>
    </row>
    <row r="1168">
      <c r="A1168" t="inlineStr">
        <is>
          <t>籌資活動現金流量</t>
        </is>
      </c>
      <c r="B1168" t="inlineStr">
        <is>
          <t>Cash Flow from Financing</t>
        </is>
      </c>
      <c r="C1168" t="inlineStr">
        <is>
          <t>FY2024 Q3</t>
        </is>
      </c>
      <c r="D1168" t="n">
        <v>-706000000</v>
      </c>
      <c r="E1168" t="inlineStr">
        <is>
          <t>NetCashProvidedByUsedInFinancingActivities</t>
        </is>
      </c>
      <c r="F1168" t="inlineStr">
        <is>
          <t>10-Q</t>
        </is>
      </c>
      <c r="H1168" t="inlineStr">
        <is>
          <t>2025-11-05</t>
        </is>
      </c>
      <c r="I1168" t="inlineStr">
        <is>
          <t>2024-09-28</t>
        </is>
      </c>
      <c r="J1168" t="inlineStr">
        <is>
          <t>USD</t>
        </is>
      </c>
      <c r="K1168" t="inlineStr">
        <is>
          <t>財報直接申報值</t>
        </is>
      </c>
    </row>
    <row r="1169">
      <c r="A1169" t="inlineStr">
        <is>
          <t>籌資活動現金流量</t>
        </is>
      </c>
      <c r="B1169" t="inlineStr">
        <is>
          <t>Cash Flow from Financing</t>
        </is>
      </c>
      <c r="C1169" t="inlineStr">
        <is>
          <t>FY2024 Q4</t>
        </is>
      </c>
      <c r="D1169" t="n">
        <v>-171000000</v>
      </c>
      <c r="E1169" t="inlineStr">
        <is>
          <t>NetCashProvidedByUsedInFinancingActivities</t>
        </is>
      </c>
      <c r="F1169" t="inlineStr">
        <is>
          <t>10-K</t>
        </is>
      </c>
      <c r="H1169" t="inlineStr">
        <is>
          <t>2026-02-04</t>
        </is>
      </c>
      <c r="I1169" t="inlineStr">
        <is>
          <t>2024-12-28</t>
        </is>
      </c>
      <c r="J1169" t="inlineStr">
        <is>
          <t>USD</t>
        </is>
      </c>
      <c r="K1169" t="inlineStr">
        <is>
          <t>Q4推算＝全年−前三季（或由累計值差分還原）</t>
        </is>
      </c>
    </row>
    <row r="1170">
      <c r="A1170" t="inlineStr">
        <is>
          <t>籌資活動現金流量</t>
        </is>
      </c>
      <c r="B1170" t="inlineStr">
        <is>
          <t>Cash Flow from Financing</t>
        </is>
      </c>
      <c r="C1170" t="inlineStr">
        <is>
          <t>FY2025 Q1</t>
        </is>
      </c>
      <c r="D1170" t="n">
        <v>1666000000</v>
      </c>
      <c r="E1170" t="inlineStr">
        <is>
          <t>NetCashProvidedByUsedInFinancingActivities</t>
        </is>
      </c>
      <c r="F1170" t="inlineStr">
        <is>
          <t>10-Q</t>
        </is>
      </c>
      <c r="H1170" t="inlineStr">
        <is>
          <t>2026-05-06</t>
        </is>
      </c>
      <c r="I1170" t="inlineStr">
        <is>
          <t>2025-03-29</t>
        </is>
      </c>
      <c r="J1170" t="inlineStr">
        <is>
          <t>USD</t>
        </is>
      </c>
      <c r="K1170" t="inlineStr">
        <is>
          <t>財報直接申報值</t>
        </is>
      </c>
    </row>
    <row r="1171">
      <c r="A1171" t="inlineStr">
        <is>
          <t>籌資活動現金流量</t>
        </is>
      </c>
      <c r="B1171" t="inlineStr">
        <is>
          <t>Cash Flow from Financing</t>
        </is>
      </c>
      <c r="C1171" t="inlineStr">
        <is>
          <t>FY2025 Q2</t>
        </is>
      </c>
      <c r="D1171" t="n">
        <v>-1319000000</v>
      </c>
      <c r="E1171" t="inlineStr">
        <is>
          <t>NetCashProvidedByUsedInFinancingActivities</t>
        </is>
      </c>
      <c r="F1171" t="inlineStr">
        <is>
          <t>10-Q</t>
        </is>
      </c>
      <c r="H1171" t="inlineStr">
        <is>
          <t>2026-08-05</t>
        </is>
      </c>
      <c r="I1171" t="inlineStr">
        <is>
          <t>2025-06-28</t>
        </is>
      </c>
      <c r="J1171" t="inlineStr">
        <is>
          <t>USD</t>
        </is>
      </c>
      <c r="K1171" t="inlineStr">
        <is>
          <t>財報直接申報值</t>
        </is>
      </c>
    </row>
    <row r="1172">
      <c r="A1172" t="inlineStr">
        <is>
          <t>籌資活動現金流量</t>
        </is>
      </c>
      <c r="B1172" t="inlineStr">
        <is>
          <t>Cash Flow from Financing</t>
        </is>
      </c>
      <c r="C1172" t="inlineStr">
        <is>
          <t>FY2025 Q3</t>
        </is>
      </c>
      <c r="D1172" t="n">
        <v>-450000000</v>
      </c>
      <c r="E1172" t="inlineStr">
        <is>
          <t>NetCashProvidedByUsedInFinancingActivities</t>
        </is>
      </c>
      <c r="F1172" t="inlineStr">
        <is>
          <t>10-Q</t>
        </is>
      </c>
      <c r="H1172" t="inlineStr">
        <is>
          <t>2025-11-05</t>
        </is>
      </c>
      <c r="I1172" t="inlineStr">
        <is>
          <t>2025-09-27</t>
        </is>
      </c>
      <c r="J1172" t="inlineStr">
        <is>
          <t>USD</t>
        </is>
      </c>
      <c r="K1172" t="inlineStr">
        <is>
          <t>財報直接申報值</t>
        </is>
      </c>
    </row>
    <row r="1173">
      <c r="A1173" t="inlineStr">
        <is>
          <t>籌資活動現金流量</t>
        </is>
      </c>
      <c r="B1173" t="inlineStr">
        <is>
          <t>Cash Flow from Financing</t>
        </is>
      </c>
      <c r="C1173" t="inlineStr">
        <is>
          <t>FY2025 Q4</t>
        </is>
      </c>
      <c r="D1173" t="n">
        <v>-328000000</v>
      </c>
      <c r="E1173" t="inlineStr">
        <is>
          <t>NetCashProvidedByUsedInFinancingActivities</t>
        </is>
      </c>
      <c r="F1173" t="inlineStr">
        <is>
          <t>10-K</t>
        </is>
      </c>
      <c r="H1173" t="inlineStr">
        <is>
          <t>2026-02-04</t>
        </is>
      </c>
      <c r="I1173" t="inlineStr">
        <is>
          <t>2025-12-27</t>
        </is>
      </c>
      <c r="J1173" t="inlineStr">
        <is>
          <t>USD</t>
        </is>
      </c>
      <c r="K1173" t="inlineStr">
        <is>
          <t>Q4推算＝全年−前三季（或由累計值差分還原）</t>
        </is>
      </c>
    </row>
    <row r="1174">
      <c r="A1174" t="inlineStr">
        <is>
          <t>籌資活動現金流量</t>
        </is>
      </c>
      <c r="B1174" t="inlineStr">
        <is>
          <t>Cash Flow from Financing</t>
        </is>
      </c>
      <c r="C1174" t="inlineStr">
        <is>
          <t>FY2026 Q1</t>
        </is>
      </c>
      <c r="D1174" t="n">
        <v>-350000000</v>
      </c>
      <c r="E1174" t="inlineStr">
        <is>
          <t>NetCashProvidedByUsedInFinancingActivities</t>
        </is>
      </c>
      <c r="F1174" t="inlineStr">
        <is>
          <t>10-Q</t>
        </is>
      </c>
      <c r="H1174" t="inlineStr">
        <is>
          <t>2026-05-06</t>
        </is>
      </c>
      <c r="I1174" t="inlineStr">
        <is>
          <t>2026-03-28</t>
        </is>
      </c>
      <c r="J1174" t="inlineStr">
        <is>
          <t>USD</t>
        </is>
      </c>
      <c r="K1174" t="inlineStr">
        <is>
          <t>財報直接申報值</t>
        </is>
      </c>
    </row>
    <row r="1175">
      <c r="A1175" t="inlineStr">
        <is>
          <t>籌資活動現金流量</t>
        </is>
      </c>
      <c r="B1175" t="inlineStr">
        <is>
          <t>Cash Flow from Financing</t>
        </is>
      </c>
      <c r="C1175" t="inlineStr">
        <is>
          <t>FY2026 Q2</t>
        </is>
      </c>
      <c r="D1175" t="n">
        <v>-15000000</v>
      </c>
      <c r="E1175" t="inlineStr">
        <is>
          <t>NetCashProvidedByUsedInFinancingActivities</t>
        </is>
      </c>
      <c r="F1175" t="inlineStr">
        <is>
          <t>10-Q</t>
        </is>
      </c>
      <c r="H1175" t="inlineStr">
        <is>
          <t>2026-08-05</t>
        </is>
      </c>
      <c r="I1175" t="inlineStr">
        <is>
          <t>2026-06-27</t>
        </is>
      </c>
      <c r="J1175" t="inlineStr">
        <is>
          <t>USD</t>
        </is>
      </c>
      <c r="K1175" t="inlineStr">
        <is>
          <t>財報直接申報值</t>
        </is>
      </c>
    </row>
    <row r="1176">
      <c r="A1176" t="inlineStr">
        <is>
          <t>庫藏股買回</t>
        </is>
      </c>
      <c r="B1176" t="inlineStr">
        <is>
          <t>Share Repurchases</t>
        </is>
      </c>
      <c r="C1176" t="inlineStr">
        <is>
          <t>FY2021 Q1</t>
        </is>
      </c>
      <c r="D1176" t="n">
        <v>0</v>
      </c>
      <c r="E1176" t="inlineStr">
        <is>
          <t>PaymentsForRepurchaseOfCommonStock</t>
        </is>
      </c>
      <c r="F1176" t="inlineStr">
        <is>
          <t>10-Q</t>
        </is>
      </c>
      <c r="H1176" t="inlineStr">
        <is>
          <t>2022-05-04</t>
        </is>
      </c>
      <c r="I1176" t="inlineStr">
        <is>
          <t>2021-03-27</t>
        </is>
      </c>
      <c r="J1176" t="inlineStr">
        <is>
          <t>USD</t>
        </is>
      </c>
      <c r="K1176" t="inlineStr">
        <is>
          <t>財報直接申報值</t>
        </is>
      </c>
    </row>
    <row r="1177">
      <c r="A1177" t="inlineStr">
        <is>
          <t>庫藏股買回</t>
        </is>
      </c>
      <c r="B1177" t="inlineStr">
        <is>
          <t>Share Repurchases</t>
        </is>
      </c>
      <c r="C1177" t="inlineStr">
        <is>
          <t>FY2021 Q2</t>
        </is>
      </c>
      <c r="D1177" t="n">
        <v>256000000</v>
      </c>
      <c r="E1177" t="inlineStr">
        <is>
          <t>PaymentsForRepurchaseOfCommonStock</t>
        </is>
      </c>
      <c r="F1177" t="inlineStr">
        <is>
          <t>10-Q</t>
        </is>
      </c>
      <c r="H1177" t="inlineStr">
        <is>
          <t>2022-08-03</t>
        </is>
      </c>
      <c r="I1177" t="inlineStr">
        <is>
          <t>2021-06-26</t>
        </is>
      </c>
      <c r="J1177" t="inlineStr">
        <is>
          <t>USD</t>
        </is>
      </c>
      <c r="K1177" t="inlineStr">
        <is>
          <t>財報直接申報值</t>
        </is>
      </c>
    </row>
    <row r="1178">
      <c r="A1178" t="inlineStr">
        <is>
          <t>庫藏股買回</t>
        </is>
      </c>
      <c r="B1178" t="inlineStr">
        <is>
          <t>Share Repurchases</t>
        </is>
      </c>
      <c r="C1178" t="inlineStr">
        <is>
          <t>FY2021 Q3</t>
        </is>
      </c>
      <c r="D1178" t="n">
        <v>748000000</v>
      </c>
      <c r="E1178" t="inlineStr">
        <is>
          <t>PaymentsForRepurchaseOfCommonStock</t>
        </is>
      </c>
      <c r="F1178" t="inlineStr">
        <is>
          <t>10-Q</t>
        </is>
      </c>
      <c r="H1178" t="inlineStr">
        <is>
          <t>2022-11-02</t>
        </is>
      </c>
      <c r="I1178" t="inlineStr">
        <is>
          <t>2021-09-25</t>
        </is>
      </c>
      <c r="J1178" t="inlineStr">
        <is>
          <t>USD</t>
        </is>
      </c>
      <c r="K1178" t="inlineStr">
        <is>
          <t>財報直接申報值</t>
        </is>
      </c>
    </row>
    <row r="1179">
      <c r="A1179" t="inlineStr">
        <is>
          <t>庫藏股買回</t>
        </is>
      </c>
      <c r="B1179" t="inlineStr">
        <is>
          <t>Share Repurchases</t>
        </is>
      </c>
      <c r="C1179" t="inlineStr">
        <is>
          <t>FY2021 Q4</t>
        </is>
      </c>
      <c r="D1179" t="n">
        <v>758000000</v>
      </c>
      <c r="E1179" t="inlineStr">
        <is>
          <t>PaymentsForRepurchaseOfCommonStock</t>
        </is>
      </c>
      <c r="F1179" t="inlineStr">
        <is>
          <t>10-K</t>
        </is>
      </c>
      <c r="H1179" t="inlineStr">
        <is>
          <t>2024-01-31</t>
        </is>
      </c>
      <c r="I1179" t="inlineStr">
        <is>
          <t>2021-12-25</t>
        </is>
      </c>
      <c r="J1179" t="inlineStr">
        <is>
          <t>USD</t>
        </is>
      </c>
      <c r="K1179" t="inlineStr">
        <is>
          <t>Q4推算＝全年−前三季（或由累計值差分還原）</t>
        </is>
      </c>
    </row>
    <row r="1180">
      <c r="A1180" t="inlineStr">
        <is>
          <t>庫藏股買回</t>
        </is>
      </c>
      <c r="B1180" t="inlineStr">
        <is>
          <t>Share Repurchases</t>
        </is>
      </c>
      <c r="C1180" t="inlineStr">
        <is>
          <t>FY2022 Q1</t>
        </is>
      </c>
      <c r="D1180" t="n">
        <v>1914000000</v>
      </c>
      <c r="E1180" t="inlineStr">
        <is>
          <t>PaymentsForRepurchaseOfCommonStock</t>
        </is>
      </c>
      <c r="F1180" t="inlineStr">
        <is>
          <t>10-Q</t>
        </is>
      </c>
      <c r="H1180" t="inlineStr">
        <is>
          <t>2023-05-03</t>
        </is>
      </c>
      <c r="I1180" t="inlineStr">
        <is>
          <t>2022-03-26</t>
        </is>
      </c>
      <c r="J1180" t="inlineStr">
        <is>
          <t>USD</t>
        </is>
      </c>
      <c r="K1180" t="inlineStr">
        <is>
          <t>財報直接申報值</t>
        </is>
      </c>
    </row>
    <row r="1181">
      <c r="A1181" t="inlineStr">
        <is>
          <t>庫藏股買回</t>
        </is>
      </c>
      <c r="B1181" t="inlineStr">
        <is>
          <t>Share Repurchases</t>
        </is>
      </c>
      <c r="C1181" t="inlineStr">
        <is>
          <t>FY2022 Q2</t>
        </is>
      </c>
      <c r="D1181" t="n">
        <v>921000000</v>
      </c>
      <c r="E1181" t="inlineStr">
        <is>
          <t>PaymentsForRepurchaseOfCommonStock</t>
        </is>
      </c>
      <c r="F1181" t="inlineStr">
        <is>
          <t>10-Q</t>
        </is>
      </c>
      <c r="H1181" t="inlineStr">
        <is>
          <t>2023-08-02</t>
        </is>
      </c>
      <c r="I1181" t="inlineStr">
        <is>
          <t>2022-06-25</t>
        </is>
      </c>
      <c r="J1181" t="inlineStr">
        <is>
          <t>USD</t>
        </is>
      </c>
      <c r="K1181" t="inlineStr">
        <is>
          <t>財報直接申報值</t>
        </is>
      </c>
    </row>
    <row r="1182">
      <c r="A1182" t="inlineStr">
        <is>
          <t>庫藏股買回</t>
        </is>
      </c>
      <c r="B1182" t="inlineStr">
        <is>
          <t>Share Repurchases</t>
        </is>
      </c>
      <c r="C1182" t="inlineStr">
        <is>
          <t>FY2022 Q3</t>
        </is>
      </c>
      <c r="D1182" t="n">
        <v>617000000</v>
      </c>
      <c r="E1182" t="inlineStr">
        <is>
          <t>PaymentsForRepurchaseOfCommonStock</t>
        </is>
      </c>
      <c r="F1182" t="inlineStr">
        <is>
          <t>10-Q</t>
        </is>
      </c>
      <c r="H1182" t="inlineStr">
        <is>
          <t>2023-11-01</t>
        </is>
      </c>
      <c r="I1182" t="inlineStr">
        <is>
          <t>2022-09-24</t>
        </is>
      </c>
      <c r="J1182" t="inlineStr">
        <is>
          <t>USD</t>
        </is>
      </c>
      <c r="K1182" t="inlineStr">
        <is>
          <t>財報直接申報值</t>
        </is>
      </c>
    </row>
    <row r="1183">
      <c r="A1183" t="inlineStr">
        <is>
          <t>庫藏股買回</t>
        </is>
      </c>
      <c r="B1183" t="inlineStr">
        <is>
          <t>Share Repurchases</t>
        </is>
      </c>
      <c r="C1183" t="inlineStr">
        <is>
          <t>FY2022 Q4</t>
        </is>
      </c>
      <c r="D1183" t="n">
        <v>250000000</v>
      </c>
      <c r="E1183" t="inlineStr">
        <is>
          <t>PaymentsForRepurchaseOfCommonStock</t>
        </is>
      </c>
      <c r="F1183" t="inlineStr">
        <is>
          <t>10-K</t>
        </is>
      </c>
      <c r="H1183" t="inlineStr">
        <is>
          <t>2025-02-05</t>
        </is>
      </c>
      <c r="I1183" t="inlineStr">
        <is>
          <t>2022-12-31</t>
        </is>
      </c>
      <c r="J1183" t="inlineStr">
        <is>
          <t>USD</t>
        </is>
      </c>
      <c r="K1183" t="inlineStr">
        <is>
          <t>Q4推算＝全年−前三季（或由累計值差分還原）</t>
        </is>
      </c>
    </row>
    <row r="1184">
      <c r="A1184" t="inlineStr">
        <is>
          <t>庫藏股買回</t>
        </is>
      </c>
      <c r="B1184" t="inlineStr">
        <is>
          <t>Share Repurchases</t>
        </is>
      </c>
      <c r="C1184" t="inlineStr">
        <is>
          <t>FY2023 Q1</t>
        </is>
      </c>
      <c r="D1184" t="n">
        <v>241000000</v>
      </c>
      <c r="E1184" t="inlineStr">
        <is>
          <t>PaymentsForRepurchaseOfCommonStock</t>
        </is>
      </c>
      <c r="F1184" t="inlineStr">
        <is>
          <t>10-Q</t>
        </is>
      </c>
      <c r="H1184" t="inlineStr">
        <is>
          <t>2024-05-01</t>
        </is>
      </c>
      <c r="I1184" t="inlineStr">
        <is>
          <t>2023-04-01</t>
        </is>
      </c>
      <c r="J1184" t="inlineStr">
        <is>
          <t>USD</t>
        </is>
      </c>
      <c r="K1184" t="inlineStr">
        <is>
          <t>財報直接申報值</t>
        </is>
      </c>
    </row>
    <row r="1185">
      <c r="A1185" t="inlineStr">
        <is>
          <t>庫藏股買回</t>
        </is>
      </c>
      <c r="B1185" t="inlineStr">
        <is>
          <t>Share Repurchases</t>
        </is>
      </c>
      <c r="C1185" t="inlineStr">
        <is>
          <t>FY2023 Q2</t>
        </is>
      </c>
      <c r="D1185" t="n">
        <v>0</v>
      </c>
      <c r="E1185" t="inlineStr">
        <is>
          <t>PaymentsForRepurchaseOfCommonStock</t>
        </is>
      </c>
      <c r="F1185" t="inlineStr">
        <is>
          <t>10-Q</t>
        </is>
      </c>
      <c r="H1185" t="inlineStr">
        <is>
          <t>2024-07-31</t>
        </is>
      </c>
      <c r="I1185" t="inlineStr">
        <is>
          <t>2023-07-01</t>
        </is>
      </c>
      <c r="J1185" t="inlineStr">
        <is>
          <t>USD</t>
        </is>
      </c>
      <c r="K1185" t="inlineStr">
        <is>
          <t>財報直接申報值</t>
        </is>
      </c>
    </row>
    <row r="1186">
      <c r="A1186" t="inlineStr">
        <is>
          <t>庫藏股買回</t>
        </is>
      </c>
      <c r="B1186" t="inlineStr">
        <is>
          <t>Share Repurchases</t>
        </is>
      </c>
      <c r="C1186" t="inlineStr">
        <is>
          <t>FY2023 Q3</t>
        </is>
      </c>
      <c r="D1186" t="n">
        <v>511000000</v>
      </c>
      <c r="E1186" t="inlineStr">
        <is>
          <t>PaymentsForRepurchaseOfCommonStock</t>
        </is>
      </c>
      <c r="F1186" t="inlineStr">
        <is>
          <t>10-Q</t>
        </is>
      </c>
      <c r="H1186" t="inlineStr">
        <is>
          <t>2024-10-30</t>
        </is>
      </c>
      <c r="I1186" t="inlineStr">
        <is>
          <t>2023-09-30</t>
        </is>
      </c>
      <c r="J1186" t="inlineStr">
        <is>
          <t>USD</t>
        </is>
      </c>
      <c r="K1186" t="inlineStr">
        <is>
          <t>財報直接申報值</t>
        </is>
      </c>
    </row>
    <row r="1187">
      <c r="A1187" t="inlineStr">
        <is>
          <t>庫藏股買回</t>
        </is>
      </c>
      <c r="B1187" t="inlineStr">
        <is>
          <t>Share Repurchases</t>
        </is>
      </c>
      <c r="C1187" t="inlineStr">
        <is>
          <t>FY2023 Q4</t>
        </is>
      </c>
      <c r="D1187" t="n">
        <v>233000000</v>
      </c>
      <c r="E1187" t="inlineStr">
        <is>
          <t>PaymentsForRepurchaseOfCommonStock</t>
        </is>
      </c>
      <c r="F1187" t="inlineStr">
        <is>
          <t>10-K</t>
        </is>
      </c>
      <c r="H1187" t="inlineStr">
        <is>
          <t>2026-02-04</t>
        </is>
      </c>
      <c r="I1187" t="inlineStr">
        <is>
          <t>2023-12-30</t>
        </is>
      </c>
      <c r="J1187" t="inlineStr">
        <is>
          <t>USD</t>
        </is>
      </c>
      <c r="K1187" t="inlineStr">
        <is>
          <t>Q4推算＝全年−前三季（或由累計值差分還原）</t>
        </is>
      </c>
    </row>
    <row r="1188">
      <c r="A1188" t="inlineStr">
        <is>
          <t>庫藏股買回</t>
        </is>
      </c>
      <c r="B1188" t="inlineStr">
        <is>
          <t>Share Repurchases</t>
        </is>
      </c>
      <c r="C1188" t="inlineStr">
        <is>
          <t>FY2024 Q1</t>
        </is>
      </c>
      <c r="D1188" t="n">
        <v>4000000</v>
      </c>
      <c r="E1188" t="inlineStr">
        <is>
          <t>PaymentsForRepurchaseOfCommonStock</t>
        </is>
      </c>
      <c r="F1188" t="inlineStr">
        <is>
          <t>10-Q</t>
        </is>
      </c>
      <c r="H1188" t="inlineStr">
        <is>
          <t>2025-05-07</t>
        </is>
      </c>
      <c r="I1188" t="inlineStr">
        <is>
          <t>2024-03-30</t>
        </is>
      </c>
      <c r="J1188" t="inlineStr">
        <is>
          <t>USD</t>
        </is>
      </c>
      <c r="K1188" t="inlineStr">
        <is>
          <t>財報直接申報值</t>
        </is>
      </c>
    </row>
    <row r="1189">
      <c r="A1189" t="inlineStr">
        <is>
          <t>庫藏股買回</t>
        </is>
      </c>
      <c r="B1189" t="inlineStr">
        <is>
          <t>Share Repurchases</t>
        </is>
      </c>
      <c r="C1189" t="inlineStr">
        <is>
          <t>FY2024 Q2</t>
        </is>
      </c>
      <c r="D1189" t="n">
        <v>352000000</v>
      </c>
      <c r="E1189" t="inlineStr">
        <is>
          <t>PaymentsForRepurchaseOfCommonStock</t>
        </is>
      </c>
      <c r="F1189" t="inlineStr">
        <is>
          <t>10-Q</t>
        </is>
      </c>
      <c r="H1189" t="inlineStr">
        <is>
          <t>2025-08-06</t>
        </is>
      </c>
      <c r="I1189" t="inlineStr">
        <is>
          <t>2024-06-29</t>
        </is>
      </c>
      <c r="J1189" t="inlineStr">
        <is>
          <t>USD</t>
        </is>
      </c>
      <c r="K1189" t="inlineStr">
        <is>
          <t>財報直接申報值</t>
        </is>
      </c>
    </row>
    <row r="1190">
      <c r="A1190" t="inlineStr">
        <is>
          <t>庫藏股買回</t>
        </is>
      </c>
      <c r="B1190" t="inlineStr">
        <is>
          <t>Share Repurchases</t>
        </is>
      </c>
      <c r="C1190" t="inlineStr">
        <is>
          <t>FY2024 Q3</t>
        </is>
      </c>
      <c r="D1190" t="n">
        <v>250000000</v>
      </c>
      <c r="E1190" t="inlineStr">
        <is>
          <t>PaymentsForRepurchaseOfCommonStock</t>
        </is>
      </c>
      <c r="F1190" t="inlineStr">
        <is>
          <t>10-Q</t>
        </is>
      </c>
      <c r="H1190" t="inlineStr">
        <is>
          <t>2025-11-05</t>
        </is>
      </c>
      <c r="I1190" t="inlineStr">
        <is>
          <t>2024-09-28</t>
        </is>
      </c>
      <c r="J1190" t="inlineStr">
        <is>
          <t>USD</t>
        </is>
      </c>
      <c r="K1190" t="inlineStr">
        <is>
          <t>財報直接申報值</t>
        </is>
      </c>
    </row>
    <row r="1191">
      <c r="A1191" t="inlineStr">
        <is>
          <t>庫藏股買回</t>
        </is>
      </c>
      <c r="B1191" t="inlineStr">
        <is>
          <t>Share Repurchases</t>
        </is>
      </c>
      <c r="C1191" t="inlineStr">
        <is>
          <t>FY2024 Q4</t>
        </is>
      </c>
      <c r="D1191" t="n">
        <v>256000000</v>
      </c>
      <c r="E1191" t="inlineStr">
        <is>
          <t>PaymentsForRepurchaseOfCommonStock</t>
        </is>
      </c>
      <c r="F1191" t="inlineStr">
        <is>
          <t>10-K</t>
        </is>
      </c>
      <c r="H1191" t="inlineStr">
        <is>
          <t>2026-02-04</t>
        </is>
      </c>
      <c r="I1191" t="inlineStr">
        <is>
          <t>2024-12-28</t>
        </is>
      </c>
      <c r="J1191" t="inlineStr">
        <is>
          <t>USD</t>
        </is>
      </c>
      <c r="K1191" t="inlineStr">
        <is>
          <t>Q4推算＝全年−前三季（或由累計值差分還原）</t>
        </is>
      </c>
    </row>
    <row r="1192">
      <c r="A1192" t="inlineStr">
        <is>
          <t>庫藏股買回</t>
        </is>
      </c>
      <c r="B1192" t="inlineStr">
        <is>
          <t>Share Repurchases</t>
        </is>
      </c>
      <c r="C1192" t="inlineStr">
        <is>
          <t>FY2025 Q1</t>
        </is>
      </c>
      <c r="D1192" t="n">
        <v>749000000</v>
      </c>
      <c r="E1192" t="inlineStr">
        <is>
          <t>PaymentsForRepurchaseOfCommonStock</t>
        </is>
      </c>
      <c r="F1192" t="inlineStr">
        <is>
          <t>10-Q</t>
        </is>
      </c>
      <c r="H1192" t="inlineStr">
        <is>
          <t>2026-05-06</t>
        </is>
      </c>
      <c r="I1192" t="inlineStr">
        <is>
          <t>2025-03-29</t>
        </is>
      </c>
      <c r="J1192" t="inlineStr">
        <is>
          <t>USD</t>
        </is>
      </c>
      <c r="K1192" t="inlineStr">
        <is>
          <t>財報直接申報值</t>
        </is>
      </c>
    </row>
    <row r="1193">
      <c r="A1193" t="inlineStr">
        <is>
          <t>庫藏股買回</t>
        </is>
      </c>
      <c r="B1193" t="inlineStr">
        <is>
          <t>Share Repurchases</t>
        </is>
      </c>
      <c r="C1193" t="inlineStr">
        <is>
          <t>FY2025 Q2</t>
        </is>
      </c>
      <c r="D1193" t="n">
        <v>478000000</v>
      </c>
      <c r="E1193" t="inlineStr">
        <is>
          <t>PaymentsForRepurchaseOfCommonStock</t>
        </is>
      </c>
      <c r="F1193" t="inlineStr">
        <is>
          <t>10-Q</t>
        </is>
      </c>
      <c r="H1193" t="inlineStr">
        <is>
          <t>2026-08-05</t>
        </is>
      </c>
      <c r="I1193" t="inlineStr">
        <is>
          <t>2025-06-28</t>
        </is>
      </c>
      <c r="J1193" t="inlineStr">
        <is>
          <t>USD</t>
        </is>
      </c>
      <c r="K1193" t="inlineStr">
        <is>
          <t>財報直接申報值</t>
        </is>
      </c>
    </row>
    <row r="1194">
      <c r="A1194" t="inlineStr">
        <is>
          <t>庫藏股買回</t>
        </is>
      </c>
      <c r="B1194" t="inlineStr">
        <is>
          <t>Share Repurchases</t>
        </is>
      </c>
      <c r="C1194" t="inlineStr">
        <is>
          <t>FY2025 Q3</t>
        </is>
      </c>
      <c r="D1194" t="n">
        <v>89000000</v>
      </c>
      <c r="E1194" t="inlineStr">
        <is>
          <t>PaymentsForRepurchaseOfCommonStock</t>
        </is>
      </c>
      <c r="F1194" t="inlineStr">
        <is>
          <t>10-Q</t>
        </is>
      </c>
      <c r="H1194" t="inlineStr">
        <is>
          <t>2025-11-05</t>
        </is>
      </c>
      <c r="I1194" t="inlineStr">
        <is>
          <t>2025-09-27</t>
        </is>
      </c>
      <c r="J1194" t="inlineStr">
        <is>
          <t>USD</t>
        </is>
      </c>
      <c r="K1194" t="inlineStr">
        <is>
          <t>財報直接申報值</t>
        </is>
      </c>
    </row>
    <row r="1195">
      <c r="A1195" t="inlineStr">
        <is>
          <t>庫藏股買回</t>
        </is>
      </c>
      <c r="B1195" t="inlineStr">
        <is>
          <t>Share Repurchases</t>
        </is>
      </c>
      <c r="C1195" t="inlineStr">
        <is>
          <t>FY2025 Q4</t>
        </is>
      </c>
      <c r="D1195" t="n">
        <v>0</v>
      </c>
      <c r="E1195" t="inlineStr">
        <is>
          <t>PaymentsForRepurchaseOfCommonStock</t>
        </is>
      </c>
      <c r="F1195" t="inlineStr">
        <is>
          <t>10-K</t>
        </is>
      </c>
      <c r="H1195" t="inlineStr">
        <is>
          <t>2026-02-04</t>
        </is>
      </c>
      <c r="I1195" t="inlineStr">
        <is>
          <t>2025-12-27</t>
        </is>
      </c>
      <c r="J1195" t="inlineStr">
        <is>
          <t>USD</t>
        </is>
      </c>
      <c r="K1195" t="inlineStr">
        <is>
          <t>Q4推算＝全年−前三季（或由累計值差分還原）</t>
        </is>
      </c>
    </row>
    <row r="1196">
      <c r="A1196" t="inlineStr">
        <is>
          <t>庫藏股買回</t>
        </is>
      </c>
      <c r="B1196" t="inlineStr">
        <is>
          <t>Share Repurchases</t>
        </is>
      </c>
      <c r="C1196" t="inlineStr">
        <is>
          <t>FY2026 Q1</t>
        </is>
      </c>
      <c r="D1196" t="n">
        <v>221000000</v>
      </c>
      <c r="E1196" t="inlineStr">
        <is>
          <t>PaymentsForRepurchaseOfCommonStock</t>
        </is>
      </c>
      <c r="F1196" t="inlineStr">
        <is>
          <t>10-Q</t>
        </is>
      </c>
      <c r="H1196" t="inlineStr">
        <is>
          <t>2026-05-06</t>
        </is>
      </c>
      <c r="I1196" t="inlineStr">
        <is>
          <t>2026-03-28</t>
        </is>
      </c>
      <c r="J1196" t="inlineStr">
        <is>
          <t>USD</t>
        </is>
      </c>
      <c r="K1196" t="inlineStr">
        <is>
          <t>財報直接申報值</t>
        </is>
      </c>
    </row>
    <row r="1197">
      <c r="A1197" t="inlineStr">
        <is>
          <t>庫藏股買回</t>
        </is>
      </c>
      <c r="B1197" t="inlineStr">
        <is>
          <t>Share Repurchases</t>
        </is>
      </c>
      <c r="C1197" t="inlineStr">
        <is>
          <t>FY2026 Q2</t>
        </is>
      </c>
      <c r="D1197" t="n">
        <v>0</v>
      </c>
      <c r="E1197" t="inlineStr">
        <is>
          <t>PaymentsForRepurchaseOfCommonStock</t>
        </is>
      </c>
      <c r="F1197" t="inlineStr">
        <is>
          <t>10-Q</t>
        </is>
      </c>
      <c r="H1197" t="inlineStr">
        <is>
          <t>2026-08-05</t>
        </is>
      </c>
      <c r="I1197" t="inlineStr">
        <is>
          <t>2026-06-27</t>
        </is>
      </c>
      <c r="J1197" t="inlineStr">
        <is>
          <t>USD</t>
        </is>
      </c>
      <c r="K1197" t="inlineStr">
        <is>
          <t>財報直接申報值</t>
        </is>
      </c>
    </row>
    <row r="1198">
      <c r="A1198" t="inlineStr">
        <is>
          <t>支付股利</t>
        </is>
      </c>
      <c r="B1198" t="inlineStr">
        <is>
          <t>Dividends Paid</t>
        </is>
      </c>
      <c r="C1198" t="inlineStr">
        <is>
          <t>FY2021 Q1</t>
        </is>
      </c>
      <c r="D1198" t="n">
        <v>0</v>
      </c>
      <c r="E1198" t="inlineStr">
        <is>
          <t>缺申報視為 0</t>
        </is>
      </c>
      <c r="J1198" t="inlineStr">
        <is>
          <t>USD</t>
        </is>
      </c>
      <c r="K1198" t="inlineStr">
        <is>
          <t>缺申報視為 0</t>
        </is>
      </c>
    </row>
    <row r="1199">
      <c r="A1199" t="inlineStr">
        <is>
          <t>支付股利</t>
        </is>
      </c>
      <c r="B1199" t="inlineStr">
        <is>
          <t>Dividends Paid</t>
        </is>
      </c>
      <c r="C1199" t="inlineStr">
        <is>
          <t>FY2021 Q2</t>
        </is>
      </c>
      <c r="D1199" t="n">
        <v>0</v>
      </c>
      <c r="E1199" t="inlineStr">
        <is>
          <t>缺申報視為 0</t>
        </is>
      </c>
      <c r="J1199" t="inlineStr">
        <is>
          <t>USD</t>
        </is>
      </c>
      <c r="K1199" t="inlineStr">
        <is>
          <t>缺申報視為 0</t>
        </is>
      </c>
    </row>
    <row r="1200">
      <c r="A1200" t="inlineStr">
        <is>
          <t>支付股利</t>
        </is>
      </c>
      <c r="B1200" t="inlineStr">
        <is>
          <t>Dividends Paid</t>
        </is>
      </c>
      <c r="C1200" t="inlineStr">
        <is>
          <t>FY2021 Q3</t>
        </is>
      </c>
      <c r="D1200" t="n">
        <v>0</v>
      </c>
      <c r="E1200" t="inlineStr">
        <is>
          <t>缺申報視為 0</t>
        </is>
      </c>
      <c r="J1200" t="inlineStr">
        <is>
          <t>USD</t>
        </is>
      </c>
      <c r="K1200" t="inlineStr">
        <is>
          <t>缺申報視為 0</t>
        </is>
      </c>
    </row>
    <row r="1201">
      <c r="A1201" t="inlineStr">
        <is>
          <t>支付股利</t>
        </is>
      </c>
      <c r="B1201" t="inlineStr">
        <is>
          <t>Dividends Paid</t>
        </is>
      </c>
      <c r="C1201" t="inlineStr">
        <is>
          <t>FY2021 Q4</t>
        </is>
      </c>
      <c r="D1201" t="n">
        <v>0</v>
      </c>
      <c r="E1201" t="inlineStr">
        <is>
          <t>缺申報視為 0</t>
        </is>
      </c>
      <c r="J1201" t="inlineStr">
        <is>
          <t>USD</t>
        </is>
      </c>
      <c r="K1201" t="inlineStr">
        <is>
          <t>缺申報視為 0</t>
        </is>
      </c>
    </row>
    <row r="1202">
      <c r="A1202" t="inlineStr">
        <is>
          <t>支付股利</t>
        </is>
      </c>
      <c r="B1202" t="inlineStr">
        <is>
          <t>Dividends Paid</t>
        </is>
      </c>
      <c r="C1202" t="inlineStr">
        <is>
          <t>FY2022 Q1</t>
        </is>
      </c>
      <c r="D1202" t="n">
        <v>0</v>
      </c>
      <c r="E1202" t="inlineStr">
        <is>
          <t>缺申報視為 0</t>
        </is>
      </c>
      <c r="J1202" t="inlineStr">
        <is>
          <t>USD</t>
        </is>
      </c>
      <c r="K1202" t="inlineStr">
        <is>
          <t>缺申報視為 0</t>
        </is>
      </c>
    </row>
    <row r="1203">
      <c r="A1203" t="inlineStr">
        <is>
          <t>支付股利</t>
        </is>
      </c>
      <c r="B1203" t="inlineStr">
        <is>
          <t>Dividends Paid</t>
        </is>
      </c>
      <c r="C1203" t="inlineStr">
        <is>
          <t>FY2022 Q2</t>
        </is>
      </c>
      <c r="D1203" t="n">
        <v>0</v>
      </c>
      <c r="E1203" t="inlineStr">
        <is>
          <t>缺申報視為 0</t>
        </is>
      </c>
      <c r="J1203" t="inlineStr">
        <is>
          <t>USD</t>
        </is>
      </c>
      <c r="K1203" t="inlineStr">
        <is>
          <t>缺申報視為 0</t>
        </is>
      </c>
    </row>
    <row r="1204">
      <c r="A1204" t="inlineStr">
        <is>
          <t>支付股利</t>
        </is>
      </c>
      <c r="B1204" t="inlineStr">
        <is>
          <t>Dividends Paid</t>
        </is>
      </c>
      <c r="C1204" t="inlineStr">
        <is>
          <t>FY2022 Q3</t>
        </is>
      </c>
      <c r="D1204" t="n">
        <v>0</v>
      </c>
      <c r="E1204" t="inlineStr">
        <is>
          <t>缺申報視為 0</t>
        </is>
      </c>
      <c r="J1204" t="inlineStr">
        <is>
          <t>USD</t>
        </is>
      </c>
      <c r="K1204" t="inlineStr">
        <is>
          <t>缺申報視為 0</t>
        </is>
      </c>
    </row>
    <row r="1205">
      <c r="A1205" t="inlineStr">
        <is>
          <t>支付股利</t>
        </is>
      </c>
      <c r="B1205" t="inlineStr">
        <is>
          <t>Dividends Paid</t>
        </is>
      </c>
      <c r="C1205" t="inlineStr">
        <is>
          <t>FY2022 Q4</t>
        </is>
      </c>
      <c r="D1205" t="n">
        <v>0</v>
      </c>
      <c r="E1205" t="inlineStr">
        <is>
          <t>缺申報視為 0</t>
        </is>
      </c>
      <c r="J1205" t="inlineStr">
        <is>
          <t>USD</t>
        </is>
      </c>
      <c r="K1205" t="inlineStr">
        <is>
          <t>缺申報視為 0</t>
        </is>
      </c>
    </row>
    <row r="1206">
      <c r="A1206" t="inlineStr">
        <is>
          <t>支付股利</t>
        </is>
      </c>
      <c r="B1206" t="inlineStr">
        <is>
          <t>Dividends Paid</t>
        </is>
      </c>
      <c r="C1206" t="inlineStr">
        <is>
          <t>FY2023 Q1</t>
        </is>
      </c>
      <c r="D1206" t="n">
        <v>0</v>
      </c>
      <c r="E1206" t="inlineStr">
        <is>
          <t>缺申報視為 0</t>
        </is>
      </c>
      <c r="J1206" t="inlineStr">
        <is>
          <t>USD</t>
        </is>
      </c>
      <c r="K1206" t="inlineStr">
        <is>
          <t>缺申報視為 0</t>
        </is>
      </c>
    </row>
    <row r="1207">
      <c r="A1207" t="inlineStr">
        <is>
          <t>支付股利</t>
        </is>
      </c>
      <c r="B1207" t="inlineStr">
        <is>
          <t>Dividends Paid</t>
        </is>
      </c>
      <c r="C1207" t="inlineStr">
        <is>
          <t>FY2023 Q2</t>
        </is>
      </c>
      <c r="D1207" t="n">
        <v>0</v>
      </c>
      <c r="E1207" t="inlineStr">
        <is>
          <t>缺申報視為 0</t>
        </is>
      </c>
      <c r="J1207" t="inlineStr">
        <is>
          <t>USD</t>
        </is>
      </c>
      <c r="K1207" t="inlineStr">
        <is>
          <t>缺申報視為 0</t>
        </is>
      </c>
    </row>
    <row r="1208">
      <c r="A1208" t="inlineStr">
        <is>
          <t>支付股利</t>
        </is>
      </c>
      <c r="B1208" t="inlineStr">
        <is>
          <t>Dividends Paid</t>
        </is>
      </c>
      <c r="C1208" t="inlineStr">
        <is>
          <t>FY2023 Q3</t>
        </is>
      </c>
      <c r="D1208" t="n">
        <v>0</v>
      </c>
      <c r="E1208" t="inlineStr">
        <is>
          <t>缺申報視為 0</t>
        </is>
      </c>
      <c r="J1208" t="inlineStr">
        <is>
          <t>USD</t>
        </is>
      </c>
      <c r="K1208" t="inlineStr">
        <is>
          <t>缺申報視為 0</t>
        </is>
      </c>
    </row>
    <row r="1209">
      <c r="A1209" t="inlineStr">
        <is>
          <t>支付股利</t>
        </is>
      </c>
      <c r="B1209" t="inlineStr">
        <is>
          <t>Dividends Paid</t>
        </is>
      </c>
      <c r="C1209" t="inlineStr">
        <is>
          <t>FY2023 Q4</t>
        </is>
      </c>
      <c r="D1209" t="n">
        <v>0</v>
      </c>
      <c r="E1209" t="inlineStr">
        <is>
          <t>缺申報視為 0</t>
        </is>
      </c>
      <c r="J1209" t="inlineStr">
        <is>
          <t>USD</t>
        </is>
      </c>
      <c r="K1209" t="inlineStr">
        <is>
          <t>缺申報視為 0</t>
        </is>
      </c>
    </row>
    <row r="1210">
      <c r="A1210" t="inlineStr">
        <is>
          <t>支付股利</t>
        </is>
      </c>
      <c r="B1210" t="inlineStr">
        <is>
          <t>Dividends Paid</t>
        </is>
      </c>
      <c r="C1210" t="inlineStr">
        <is>
          <t>FY2024 Q1</t>
        </is>
      </c>
      <c r="D1210" t="n">
        <v>0</v>
      </c>
      <c r="E1210" t="inlineStr">
        <is>
          <t>缺申報視為 0</t>
        </is>
      </c>
      <c r="J1210" t="inlineStr">
        <is>
          <t>USD</t>
        </is>
      </c>
      <c r="K1210" t="inlineStr">
        <is>
          <t>缺申報視為 0</t>
        </is>
      </c>
    </row>
    <row r="1211">
      <c r="A1211" t="inlineStr">
        <is>
          <t>支付股利</t>
        </is>
      </c>
      <c r="B1211" t="inlineStr">
        <is>
          <t>Dividends Paid</t>
        </is>
      </c>
      <c r="C1211" t="inlineStr">
        <is>
          <t>FY2024 Q2</t>
        </is>
      </c>
      <c r="D1211" t="n">
        <v>0</v>
      </c>
      <c r="E1211" t="inlineStr">
        <is>
          <t>缺申報視為 0</t>
        </is>
      </c>
      <c r="J1211" t="inlineStr">
        <is>
          <t>USD</t>
        </is>
      </c>
      <c r="K1211" t="inlineStr">
        <is>
          <t>缺申報視為 0</t>
        </is>
      </c>
    </row>
    <row r="1212">
      <c r="A1212" t="inlineStr">
        <is>
          <t>支付股利</t>
        </is>
      </c>
      <c r="B1212" t="inlineStr">
        <is>
          <t>Dividends Paid</t>
        </is>
      </c>
      <c r="C1212" t="inlineStr">
        <is>
          <t>FY2024 Q3</t>
        </is>
      </c>
      <c r="D1212" t="n">
        <v>0</v>
      </c>
      <c r="E1212" t="inlineStr">
        <is>
          <t>缺申報視為 0</t>
        </is>
      </c>
      <c r="J1212" t="inlineStr">
        <is>
          <t>USD</t>
        </is>
      </c>
      <c r="K1212" t="inlineStr">
        <is>
          <t>缺申報視為 0</t>
        </is>
      </c>
    </row>
    <row r="1213">
      <c r="A1213" t="inlineStr">
        <is>
          <t>支付股利</t>
        </is>
      </c>
      <c r="B1213" t="inlineStr">
        <is>
          <t>Dividends Paid</t>
        </is>
      </c>
      <c r="C1213" t="inlineStr">
        <is>
          <t>FY2024 Q4</t>
        </is>
      </c>
      <c r="D1213" t="n">
        <v>0</v>
      </c>
      <c r="E1213" t="inlineStr">
        <is>
          <t>缺申報視為 0</t>
        </is>
      </c>
      <c r="J1213" t="inlineStr">
        <is>
          <t>USD</t>
        </is>
      </c>
      <c r="K1213" t="inlineStr">
        <is>
          <t>缺申報視為 0</t>
        </is>
      </c>
    </row>
    <row r="1214">
      <c r="A1214" t="inlineStr">
        <is>
          <t>支付股利</t>
        </is>
      </c>
      <c r="B1214" t="inlineStr">
        <is>
          <t>Dividends Paid</t>
        </is>
      </c>
      <c r="C1214" t="inlineStr">
        <is>
          <t>FY2025 Q1</t>
        </is>
      </c>
      <c r="D1214" t="n">
        <v>0</v>
      </c>
      <c r="E1214" t="inlineStr">
        <is>
          <t>缺申報視為 0</t>
        </is>
      </c>
      <c r="J1214" t="inlineStr">
        <is>
          <t>USD</t>
        </is>
      </c>
      <c r="K1214" t="inlineStr">
        <is>
          <t>缺申報視為 0</t>
        </is>
      </c>
    </row>
    <row r="1215">
      <c r="A1215" t="inlineStr">
        <is>
          <t>支付股利</t>
        </is>
      </c>
      <c r="B1215" t="inlineStr">
        <is>
          <t>Dividends Paid</t>
        </is>
      </c>
      <c r="C1215" t="inlineStr">
        <is>
          <t>FY2025 Q2</t>
        </is>
      </c>
      <c r="D1215" t="n">
        <v>0</v>
      </c>
      <c r="E1215" t="inlineStr">
        <is>
          <t>缺申報視為 0</t>
        </is>
      </c>
      <c r="J1215" t="inlineStr">
        <is>
          <t>USD</t>
        </is>
      </c>
      <c r="K1215" t="inlineStr">
        <is>
          <t>缺申報視為 0</t>
        </is>
      </c>
    </row>
    <row r="1216">
      <c r="A1216" t="inlineStr">
        <is>
          <t>支付股利</t>
        </is>
      </c>
      <c r="B1216" t="inlineStr">
        <is>
          <t>Dividends Paid</t>
        </is>
      </c>
      <c r="C1216" t="inlineStr">
        <is>
          <t>FY2025 Q3</t>
        </is>
      </c>
      <c r="D1216" t="n">
        <v>0</v>
      </c>
      <c r="E1216" t="inlineStr">
        <is>
          <t>缺申報視為 0</t>
        </is>
      </c>
      <c r="J1216" t="inlineStr">
        <is>
          <t>USD</t>
        </is>
      </c>
      <c r="K1216" t="inlineStr">
        <is>
          <t>缺申報視為 0</t>
        </is>
      </c>
    </row>
    <row r="1217">
      <c r="A1217" t="inlineStr">
        <is>
          <t>支付股利</t>
        </is>
      </c>
      <c r="B1217" t="inlineStr">
        <is>
          <t>Dividends Paid</t>
        </is>
      </c>
      <c r="C1217" t="inlineStr">
        <is>
          <t>FY2025 Q4</t>
        </is>
      </c>
      <c r="D1217" t="n">
        <v>0</v>
      </c>
      <c r="E1217" t="inlineStr">
        <is>
          <t>缺申報視為 0</t>
        </is>
      </c>
      <c r="J1217" t="inlineStr">
        <is>
          <t>USD</t>
        </is>
      </c>
      <c r="K1217" t="inlineStr">
        <is>
          <t>缺申報視為 0</t>
        </is>
      </c>
    </row>
    <row r="1218">
      <c r="A1218" t="inlineStr">
        <is>
          <t>支付股利</t>
        </is>
      </c>
      <c r="B1218" t="inlineStr">
        <is>
          <t>Dividends Paid</t>
        </is>
      </c>
      <c r="C1218" t="inlineStr">
        <is>
          <t>FY2026 Q1</t>
        </is>
      </c>
      <c r="D1218" t="n">
        <v>0</v>
      </c>
      <c r="E1218" t="inlineStr">
        <is>
          <t>缺申報視為 0</t>
        </is>
      </c>
      <c r="J1218" t="inlineStr">
        <is>
          <t>USD</t>
        </is>
      </c>
      <c r="K1218" t="inlineStr">
        <is>
          <t>缺申報視為 0</t>
        </is>
      </c>
    </row>
    <row r="1219">
      <c r="A1219" t="inlineStr">
        <is>
          <t>支付股利</t>
        </is>
      </c>
      <c r="B1219" t="inlineStr">
        <is>
          <t>Dividends Paid</t>
        </is>
      </c>
      <c r="C1219" t="inlineStr">
        <is>
          <t>FY2026 Q2</t>
        </is>
      </c>
      <c r="D1219" t="n">
        <v>0</v>
      </c>
      <c r="E1219" t="inlineStr">
        <is>
          <t>缺申報視為 0</t>
        </is>
      </c>
      <c r="J1219" t="inlineStr">
        <is>
          <t>USD</t>
        </is>
      </c>
      <c r="K1219" t="inlineStr">
        <is>
          <t>缺申報視為 0</t>
        </is>
      </c>
    </row>
    <row r="1220">
      <c r="A1220" t="inlineStr">
        <is>
          <t>舉借長期債務</t>
        </is>
      </c>
      <c r="B1220" t="inlineStr">
        <is>
          <t>Proceeds from LT Debt</t>
        </is>
      </c>
      <c r="C1220" t="inlineStr">
        <is>
          <t>FY2021 Q1</t>
        </is>
      </c>
      <c r="D1220" t="n">
        <v>0</v>
      </c>
      <c r="E1220" t="inlineStr">
        <is>
          <t>缺申報視為 0</t>
        </is>
      </c>
      <c r="J1220" t="inlineStr">
        <is>
          <t>USD</t>
        </is>
      </c>
      <c r="K1220" t="inlineStr">
        <is>
          <t>缺申報視為 0</t>
        </is>
      </c>
    </row>
    <row r="1221">
      <c r="A1221" t="inlineStr">
        <is>
          <t>舉借長期債務</t>
        </is>
      </c>
      <c r="B1221" t="inlineStr">
        <is>
          <t>Proceeds from LT Debt</t>
        </is>
      </c>
      <c r="C1221" t="inlineStr">
        <is>
          <t>FY2021 Q2</t>
        </is>
      </c>
      <c r="D1221" t="n">
        <v>0</v>
      </c>
      <c r="E1221" t="inlineStr">
        <is>
          <t>缺申報視為 0</t>
        </is>
      </c>
      <c r="J1221" t="inlineStr">
        <is>
          <t>USD</t>
        </is>
      </c>
      <c r="K1221" t="inlineStr">
        <is>
          <t>缺申報視為 0</t>
        </is>
      </c>
    </row>
    <row r="1222">
      <c r="A1222" t="inlineStr">
        <is>
          <t>舉借長期債務</t>
        </is>
      </c>
      <c r="B1222" t="inlineStr">
        <is>
          <t>Proceeds from LT Debt</t>
        </is>
      </c>
      <c r="C1222" t="inlineStr">
        <is>
          <t>FY2021 Q3</t>
        </is>
      </c>
      <c r="D1222" t="n">
        <v>0</v>
      </c>
      <c r="E1222" t="inlineStr">
        <is>
          <t>缺申報視為 0</t>
        </is>
      </c>
      <c r="J1222" t="inlineStr">
        <is>
          <t>USD</t>
        </is>
      </c>
      <c r="K1222" t="inlineStr">
        <is>
          <t>缺申報視為 0</t>
        </is>
      </c>
    </row>
    <row r="1223">
      <c r="A1223" t="inlineStr">
        <is>
          <t>舉借長期債務</t>
        </is>
      </c>
      <c r="B1223" t="inlineStr">
        <is>
          <t>Proceeds from LT Debt</t>
        </is>
      </c>
      <c r="C1223" t="inlineStr">
        <is>
          <t>FY2021 Q4</t>
        </is>
      </c>
      <c r="D1223" t="n">
        <v>0</v>
      </c>
      <c r="E1223" t="inlineStr">
        <is>
          <t>缺申報視為 0</t>
        </is>
      </c>
      <c r="J1223" t="inlineStr">
        <is>
          <t>USD</t>
        </is>
      </c>
      <c r="K1223" t="inlineStr">
        <is>
          <t>缺申報視為 0</t>
        </is>
      </c>
    </row>
    <row r="1224">
      <c r="A1224" t="inlineStr">
        <is>
          <t>舉借長期債務</t>
        </is>
      </c>
      <c r="B1224" t="inlineStr">
        <is>
          <t>Proceeds from LT Debt</t>
        </is>
      </c>
      <c r="C1224" t="inlineStr">
        <is>
          <t>FY2022 Q1</t>
        </is>
      </c>
      <c r="D1224" t="n">
        <v>0</v>
      </c>
      <c r="E1224" t="inlineStr">
        <is>
          <t>缺申報視為 0</t>
        </is>
      </c>
      <c r="F1224" t="inlineStr">
        <is>
          <t>10-Q</t>
        </is>
      </c>
      <c r="H1224" t="inlineStr">
        <is>
          <t>2023-11-01</t>
        </is>
      </c>
      <c r="I1224" t="inlineStr">
        <is>
          <t>2022-09-24</t>
        </is>
      </c>
      <c r="J1224" t="inlineStr">
        <is>
          <t>USD</t>
        </is>
      </c>
      <c r="K1224" t="inlineStr">
        <is>
          <t>缺申報視為 0</t>
        </is>
      </c>
    </row>
    <row r="1225">
      <c r="A1225" t="inlineStr">
        <is>
          <t>舉借長期債務</t>
        </is>
      </c>
      <c r="B1225" t="inlineStr">
        <is>
          <t>Proceeds from LT Debt</t>
        </is>
      </c>
      <c r="C1225" t="inlineStr">
        <is>
          <t>FY2022 Q2</t>
        </is>
      </c>
      <c r="D1225" t="n">
        <v>991000000</v>
      </c>
      <c r="E1225" t="inlineStr">
        <is>
          <t>含前期未申報金額</t>
        </is>
      </c>
      <c r="F1225" t="inlineStr">
        <is>
          <t>10-Q</t>
        </is>
      </c>
      <c r="H1225" t="inlineStr">
        <is>
          <t>2023-08-02</t>
        </is>
      </c>
      <c r="I1225" t="inlineStr">
        <is>
          <t>2022-06-25</t>
        </is>
      </c>
      <c r="J1225" t="inlineStr">
        <is>
          <t>USD</t>
        </is>
      </c>
      <c r="K1225" t="inlineStr">
        <is>
          <t>含前期未申報金額</t>
        </is>
      </c>
    </row>
    <row r="1226">
      <c r="A1226" t="inlineStr">
        <is>
          <t>舉借長期債務</t>
        </is>
      </c>
      <c r="B1226" t="inlineStr">
        <is>
          <t>Proceeds from LT Debt</t>
        </is>
      </c>
      <c r="C1226" t="inlineStr">
        <is>
          <t>FY2022 Q3</t>
        </is>
      </c>
      <c r="D1226" t="n">
        <v>0</v>
      </c>
      <c r="E1226" t="inlineStr">
        <is>
          <t>ProceedsFromIssuanceOfUnsecuredDebt</t>
        </is>
      </c>
      <c r="F1226" t="inlineStr">
        <is>
          <t>10-Q</t>
        </is>
      </c>
      <c r="H1226" t="inlineStr">
        <is>
          <t>2023-11-01</t>
        </is>
      </c>
      <c r="I1226" t="inlineStr">
        <is>
          <t>2022-09-24</t>
        </is>
      </c>
      <c r="J1226" t="inlineStr">
        <is>
          <t>USD</t>
        </is>
      </c>
      <c r="K1226" t="inlineStr">
        <is>
          <t>財報直接申報值</t>
        </is>
      </c>
    </row>
    <row r="1227">
      <c r="A1227" t="inlineStr">
        <is>
          <t>舉借長期債務</t>
        </is>
      </c>
      <c r="B1227" t="inlineStr">
        <is>
          <t>Proceeds from LT Debt</t>
        </is>
      </c>
      <c r="C1227" t="inlineStr">
        <is>
          <t>FY2022 Q4</t>
        </is>
      </c>
      <c r="D1227" t="n">
        <v>0</v>
      </c>
      <c r="E1227" t="inlineStr">
        <is>
          <t>缺申報視為 0</t>
        </is>
      </c>
      <c r="J1227" t="inlineStr">
        <is>
          <t>USD</t>
        </is>
      </c>
      <c r="K1227" t="inlineStr">
        <is>
          <t>缺申報視為 0</t>
        </is>
      </c>
    </row>
    <row r="1228">
      <c r="A1228" t="inlineStr">
        <is>
          <t>舉借長期債務</t>
        </is>
      </c>
      <c r="B1228" t="inlineStr">
        <is>
          <t>Proceeds from LT Debt</t>
        </is>
      </c>
      <c r="C1228" t="inlineStr">
        <is>
          <t>FY2023 Q1</t>
        </is>
      </c>
      <c r="D1228" t="n">
        <v>0</v>
      </c>
      <c r="E1228" t="inlineStr">
        <is>
          <t>缺申報視為 0</t>
        </is>
      </c>
      <c r="F1228" t="inlineStr">
        <is>
          <t>10-Q</t>
        </is>
      </c>
      <c r="H1228" t="inlineStr">
        <is>
          <t>2023-11-01</t>
        </is>
      </c>
      <c r="I1228" t="inlineStr">
        <is>
          <t>2023-09-30</t>
        </is>
      </c>
      <c r="J1228" t="inlineStr">
        <is>
          <t>USD</t>
        </is>
      </c>
      <c r="K1228" t="inlineStr">
        <is>
          <t>缺申報視為 0</t>
        </is>
      </c>
    </row>
    <row r="1229">
      <c r="A1229" t="inlineStr">
        <is>
          <t>舉借長期債務</t>
        </is>
      </c>
      <c r="B1229" t="inlineStr">
        <is>
          <t>Proceeds from LT Debt</t>
        </is>
      </c>
      <c r="C1229" t="inlineStr">
        <is>
          <t>FY2023 Q2</t>
        </is>
      </c>
      <c r="D1229" t="n">
        <v>0</v>
      </c>
      <c r="E1229" t="inlineStr">
        <is>
          <t>含前期未申報金額</t>
        </is>
      </c>
      <c r="F1229" t="inlineStr">
        <is>
          <t>10-Q</t>
        </is>
      </c>
      <c r="H1229" t="inlineStr">
        <is>
          <t>2023-08-02</t>
        </is>
      </c>
      <c r="I1229" t="inlineStr">
        <is>
          <t>2023-07-01</t>
        </is>
      </c>
      <c r="J1229" t="inlineStr">
        <is>
          <t>USD</t>
        </is>
      </c>
      <c r="K1229" t="inlineStr">
        <is>
          <t>含前期未申報金額</t>
        </is>
      </c>
    </row>
    <row r="1230">
      <c r="A1230" t="inlineStr">
        <is>
          <t>舉借長期債務</t>
        </is>
      </c>
      <c r="B1230" t="inlineStr">
        <is>
          <t>Proceeds from LT Debt</t>
        </is>
      </c>
      <c r="C1230" t="inlineStr">
        <is>
          <t>FY2023 Q3</t>
        </is>
      </c>
      <c r="D1230" t="n">
        <v>0</v>
      </c>
      <c r="E1230" t="inlineStr">
        <is>
          <t>ProceedsFromIssuanceOfUnsecuredDebt</t>
        </is>
      </c>
      <c r="F1230" t="inlineStr">
        <is>
          <t>10-Q</t>
        </is>
      </c>
      <c r="H1230" t="inlineStr">
        <is>
          <t>2023-11-01</t>
        </is>
      </c>
      <c r="I1230" t="inlineStr">
        <is>
          <t>2023-09-30</t>
        </is>
      </c>
      <c r="J1230" t="inlineStr">
        <is>
          <t>USD</t>
        </is>
      </c>
      <c r="K1230" t="inlineStr">
        <is>
          <t>財報直接申報值</t>
        </is>
      </c>
    </row>
    <row r="1231">
      <c r="A1231" t="inlineStr">
        <is>
          <t>舉借長期債務</t>
        </is>
      </c>
      <c r="B1231" t="inlineStr">
        <is>
          <t>Proceeds from LT Debt</t>
        </is>
      </c>
      <c r="C1231" t="inlineStr">
        <is>
          <t>FY2023 Q4</t>
        </is>
      </c>
      <c r="D1231" t="n">
        <v>0</v>
      </c>
      <c r="E1231" t="inlineStr">
        <is>
          <t>缺申報視為 0</t>
        </is>
      </c>
      <c r="J1231" t="inlineStr">
        <is>
          <t>USD</t>
        </is>
      </c>
      <c r="K1231" t="inlineStr">
        <is>
          <t>缺申報視為 0</t>
        </is>
      </c>
    </row>
    <row r="1232">
      <c r="A1232" t="inlineStr">
        <is>
          <t>舉借長期債務</t>
        </is>
      </c>
      <c r="B1232" t="inlineStr">
        <is>
          <t>Proceeds from LT Debt</t>
        </is>
      </c>
      <c r="C1232" t="inlineStr">
        <is>
          <t>FY2024 Q1</t>
        </is>
      </c>
      <c r="D1232" t="n">
        <v>0</v>
      </c>
      <c r="E1232" t="inlineStr">
        <is>
          <t>ProceedsFromIssuanceOfLongTermDebt</t>
        </is>
      </c>
      <c r="F1232" t="inlineStr">
        <is>
          <t>10-Q</t>
        </is>
      </c>
      <c r="H1232" t="inlineStr">
        <is>
          <t>2025-05-07</t>
        </is>
      </c>
      <c r="I1232" t="inlineStr">
        <is>
          <t>2024-03-30</t>
        </is>
      </c>
      <c r="J1232" t="inlineStr">
        <is>
          <t>USD</t>
        </is>
      </c>
      <c r="K1232" t="inlineStr">
        <is>
          <t>財報直接申報值</t>
        </is>
      </c>
    </row>
    <row r="1233">
      <c r="A1233" t="inlineStr">
        <is>
          <t>舉借長期債務</t>
        </is>
      </c>
      <c r="B1233" t="inlineStr">
        <is>
          <t>Proceeds from LT Debt</t>
        </is>
      </c>
      <c r="C1233" t="inlineStr">
        <is>
          <t>FY2024 Q2</t>
        </is>
      </c>
      <c r="D1233" t="n">
        <v>0</v>
      </c>
      <c r="E1233" t="inlineStr">
        <is>
          <t>ProceedsFromIssuanceOfLongTermDebt</t>
        </is>
      </c>
      <c r="F1233" t="inlineStr">
        <is>
          <t>10-Q</t>
        </is>
      </c>
      <c r="H1233" t="inlineStr">
        <is>
          <t>2025-08-06</t>
        </is>
      </c>
      <c r="I1233" t="inlineStr">
        <is>
          <t>2024-06-29</t>
        </is>
      </c>
      <c r="J1233" t="inlineStr">
        <is>
          <t>USD</t>
        </is>
      </c>
      <c r="K1233" t="inlineStr">
        <is>
          <t>財報直接申報值</t>
        </is>
      </c>
    </row>
    <row r="1234">
      <c r="A1234" t="inlineStr">
        <is>
          <t>舉借長期債務</t>
        </is>
      </c>
      <c r="B1234" t="inlineStr">
        <is>
          <t>Proceeds from LT Debt</t>
        </is>
      </c>
      <c r="C1234" t="inlineStr">
        <is>
          <t>FY2024 Q3</t>
        </is>
      </c>
      <c r="D1234" t="n">
        <v>0</v>
      </c>
      <c r="E1234" t="inlineStr">
        <is>
          <t>ProceedsFromIssuanceOfLongTermDebt</t>
        </is>
      </c>
      <c r="F1234" t="inlineStr">
        <is>
          <t>10-Q</t>
        </is>
      </c>
      <c r="H1234" t="inlineStr">
        <is>
          <t>2025-11-05</t>
        </is>
      </c>
      <c r="I1234" t="inlineStr">
        <is>
          <t>2024-09-28</t>
        </is>
      </c>
      <c r="J1234" t="inlineStr">
        <is>
          <t>USD</t>
        </is>
      </c>
      <c r="K1234" t="inlineStr">
        <is>
          <t>財報直接申報值</t>
        </is>
      </c>
    </row>
    <row r="1235">
      <c r="A1235" t="inlineStr">
        <is>
          <t>舉借長期債務</t>
        </is>
      </c>
      <c r="B1235" t="inlineStr">
        <is>
          <t>Proceeds from LT Debt</t>
        </is>
      </c>
      <c r="C1235" t="inlineStr">
        <is>
          <t>FY2024 Q4</t>
        </is>
      </c>
      <c r="D1235" t="n">
        <v>0</v>
      </c>
      <c r="E1235" t="inlineStr">
        <is>
          <t>缺申報視為 0</t>
        </is>
      </c>
      <c r="J1235" t="inlineStr">
        <is>
          <t>USD</t>
        </is>
      </c>
      <c r="K1235" t="inlineStr">
        <is>
          <t>缺申報視為 0</t>
        </is>
      </c>
    </row>
    <row r="1236">
      <c r="A1236" t="inlineStr">
        <is>
          <t>舉借長期債務</t>
        </is>
      </c>
      <c r="B1236" t="inlineStr">
        <is>
          <t>Proceeds from LT Debt</t>
        </is>
      </c>
      <c r="C1236" t="inlineStr">
        <is>
          <t>FY2025 Q1</t>
        </is>
      </c>
      <c r="D1236" t="n">
        <v>2441000000</v>
      </c>
      <c r="E1236" t="inlineStr">
        <is>
          <t>ProceedsFromIssuanceOfLongTermDebt</t>
        </is>
      </c>
      <c r="F1236" t="inlineStr">
        <is>
          <t>10-Q</t>
        </is>
      </c>
      <c r="H1236" t="inlineStr">
        <is>
          <t>2026-05-06</t>
        </is>
      </c>
      <c r="I1236" t="inlineStr">
        <is>
          <t>2025-03-29</t>
        </is>
      </c>
      <c r="J1236" t="inlineStr">
        <is>
          <t>USD</t>
        </is>
      </c>
      <c r="K1236" t="inlineStr">
        <is>
          <t>財報直接申報值</t>
        </is>
      </c>
    </row>
    <row r="1237">
      <c r="A1237" t="inlineStr">
        <is>
          <t>舉借長期債務</t>
        </is>
      </c>
      <c r="B1237" t="inlineStr">
        <is>
          <t>Proceeds from LT Debt</t>
        </is>
      </c>
      <c r="C1237" t="inlineStr">
        <is>
          <t>FY2025 Q2</t>
        </is>
      </c>
      <c r="D1237" t="n">
        <v>0</v>
      </c>
      <c r="E1237" t="inlineStr">
        <is>
          <t>ProceedsFromIssuanceOfLongTermDebt</t>
        </is>
      </c>
      <c r="F1237" t="inlineStr">
        <is>
          <t>10-Q</t>
        </is>
      </c>
      <c r="H1237" t="inlineStr">
        <is>
          <t>2026-08-05</t>
        </is>
      </c>
      <c r="I1237" t="inlineStr">
        <is>
          <t>2025-06-28</t>
        </is>
      </c>
      <c r="J1237" t="inlineStr">
        <is>
          <t>USD</t>
        </is>
      </c>
      <c r="K1237" t="inlineStr">
        <is>
          <t>財報直接申報值</t>
        </is>
      </c>
    </row>
    <row r="1238">
      <c r="A1238" t="inlineStr">
        <is>
          <t>舉借長期債務</t>
        </is>
      </c>
      <c r="B1238" t="inlineStr">
        <is>
          <t>Proceeds from LT Debt</t>
        </is>
      </c>
      <c r="C1238" t="inlineStr">
        <is>
          <t>FY2025 Q3</t>
        </is>
      </c>
      <c r="D1238" t="n">
        <v>0</v>
      </c>
      <c r="E1238" t="inlineStr">
        <is>
          <t>ProceedsFromIssuanceOfLongTermDebt</t>
        </is>
      </c>
      <c r="F1238" t="inlineStr">
        <is>
          <t>10-Q</t>
        </is>
      </c>
      <c r="H1238" t="inlineStr">
        <is>
          <t>2025-11-05</t>
        </is>
      </c>
      <c r="I1238" t="inlineStr">
        <is>
          <t>2025-09-27</t>
        </is>
      </c>
      <c r="J1238" t="inlineStr">
        <is>
          <t>USD</t>
        </is>
      </c>
      <c r="K1238" t="inlineStr">
        <is>
          <t>財報直接申報值</t>
        </is>
      </c>
    </row>
    <row r="1239">
      <c r="A1239" t="inlineStr">
        <is>
          <t>舉借長期債務</t>
        </is>
      </c>
      <c r="B1239" t="inlineStr">
        <is>
          <t>Proceeds from LT Debt</t>
        </is>
      </c>
      <c r="C1239" t="inlineStr">
        <is>
          <t>FY2025 Q4</t>
        </is>
      </c>
      <c r="D1239" t="n">
        <v>0</v>
      </c>
      <c r="E1239" t="inlineStr">
        <is>
          <t>缺申報視為 0</t>
        </is>
      </c>
      <c r="J1239" t="inlineStr">
        <is>
          <t>USD</t>
        </is>
      </c>
      <c r="K1239" t="inlineStr">
        <is>
          <t>缺申報視為 0</t>
        </is>
      </c>
    </row>
    <row r="1240">
      <c r="A1240" t="inlineStr">
        <is>
          <t>舉借長期債務</t>
        </is>
      </c>
      <c r="B1240" t="inlineStr">
        <is>
          <t>Proceeds from LT Debt</t>
        </is>
      </c>
      <c r="C1240" t="inlineStr">
        <is>
          <t>FY2026 Q1</t>
        </is>
      </c>
      <c r="D1240" t="n">
        <v>0</v>
      </c>
      <c r="E1240" t="inlineStr">
        <is>
          <t>ProceedsFromIssuanceOfLongTermDebt</t>
        </is>
      </c>
      <c r="F1240" t="inlineStr">
        <is>
          <t>10-Q</t>
        </is>
      </c>
      <c r="H1240" t="inlineStr">
        <is>
          <t>2026-05-06</t>
        </is>
      </c>
      <c r="I1240" t="inlineStr">
        <is>
          <t>2026-03-28</t>
        </is>
      </c>
      <c r="J1240" t="inlineStr">
        <is>
          <t>USD</t>
        </is>
      </c>
      <c r="K1240" t="inlineStr">
        <is>
          <t>財報直接申報值</t>
        </is>
      </c>
    </row>
    <row r="1241">
      <c r="A1241" t="inlineStr">
        <is>
          <t>舉借長期債務</t>
        </is>
      </c>
      <c r="B1241" t="inlineStr">
        <is>
          <t>Proceeds from LT Debt</t>
        </is>
      </c>
      <c r="C1241" t="inlineStr">
        <is>
          <t>FY2026 Q2</t>
        </is>
      </c>
      <c r="D1241" t="n">
        <v>0</v>
      </c>
      <c r="E1241" t="inlineStr">
        <is>
          <t>ProceedsFromIssuanceOfLongTermDebt</t>
        </is>
      </c>
      <c r="F1241" t="inlineStr">
        <is>
          <t>10-Q</t>
        </is>
      </c>
      <c r="H1241" t="inlineStr">
        <is>
          <t>2026-08-05</t>
        </is>
      </c>
      <c r="I1241" t="inlineStr">
        <is>
          <t>2026-06-27</t>
        </is>
      </c>
      <c r="J1241" t="inlineStr">
        <is>
          <t>USD</t>
        </is>
      </c>
      <c r="K1241" t="inlineStr">
        <is>
          <t>財報直接申報值</t>
        </is>
      </c>
    </row>
    <row r="1242">
      <c r="A1242" t="inlineStr">
        <is>
          <t>償還長期債務</t>
        </is>
      </c>
      <c r="B1242" t="inlineStr">
        <is>
          <t>Repayments of LT Debt</t>
        </is>
      </c>
      <c r="C1242" t="inlineStr">
        <is>
          <t>FY2021 Q1</t>
        </is>
      </c>
      <c r="D1242" t="n">
        <v>0</v>
      </c>
      <c r="E1242" t="inlineStr">
        <is>
          <t>缺申報視為 0</t>
        </is>
      </c>
      <c r="F1242" t="inlineStr">
        <is>
          <t>10-K</t>
        </is>
      </c>
      <c r="H1242" t="inlineStr">
        <is>
          <t>2024-01-31</t>
        </is>
      </c>
      <c r="I1242" t="inlineStr">
        <is>
          <t>2021-12-25</t>
        </is>
      </c>
      <c r="J1242" t="inlineStr">
        <is>
          <t>USD</t>
        </is>
      </c>
      <c r="K1242" t="inlineStr">
        <is>
          <t>缺申報視為 0</t>
        </is>
      </c>
    </row>
    <row r="1243">
      <c r="A1243" t="inlineStr">
        <is>
          <t>償還長期債務</t>
        </is>
      </c>
      <c r="B1243" t="inlineStr">
        <is>
          <t>Repayments of LT Debt</t>
        </is>
      </c>
      <c r="C1243" t="inlineStr">
        <is>
          <t>FY2021 Q2</t>
        </is>
      </c>
      <c r="D1243" t="n">
        <v>0</v>
      </c>
      <c r="E1243" t="inlineStr">
        <is>
          <t>缺申報視為 0</t>
        </is>
      </c>
      <c r="F1243" t="inlineStr">
        <is>
          <t>10-K</t>
        </is>
      </c>
      <c r="H1243" t="inlineStr">
        <is>
          <t>2024-01-31</t>
        </is>
      </c>
      <c r="I1243" t="inlineStr">
        <is>
          <t>2021-12-25</t>
        </is>
      </c>
      <c r="J1243" t="inlineStr">
        <is>
          <t>USD</t>
        </is>
      </c>
      <c r="K1243" t="inlineStr">
        <is>
          <t>缺申報視為 0</t>
        </is>
      </c>
    </row>
    <row r="1244">
      <c r="A1244" t="inlineStr">
        <is>
          <t>償還長期債務</t>
        </is>
      </c>
      <c r="B1244" t="inlineStr">
        <is>
          <t>Repayments of LT Debt</t>
        </is>
      </c>
      <c r="C1244" t="inlineStr">
        <is>
          <t>FY2021 Q3</t>
        </is>
      </c>
      <c r="D1244" t="n">
        <v>0</v>
      </c>
      <c r="E1244" t="inlineStr">
        <is>
          <t>缺申報視為 0</t>
        </is>
      </c>
      <c r="F1244" t="inlineStr">
        <is>
          <t>10-K</t>
        </is>
      </c>
      <c r="H1244" t="inlineStr">
        <is>
          <t>2024-01-31</t>
        </is>
      </c>
      <c r="I1244" t="inlineStr">
        <is>
          <t>2021-12-25</t>
        </is>
      </c>
      <c r="J1244" t="inlineStr">
        <is>
          <t>USD</t>
        </is>
      </c>
      <c r="K1244" t="inlineStr">
        <is>
          <t>缺申報視為 0</t>
        </is>
      </c>
    </row>
    <row r="1245">
      <c r="A1245" t="inlineStr">
        <is>
          <t>償還長期債務</t>
        </is>
      </c>
      <c r="B1245" t="inlineStr">
        <is>
          <t>Repayments of LT Debt</t>
        </is>
      </c>
      <c r="C1245" t="inlineStr">
        <is>
          <t>FY2021 Q4</t>
        </is>
      </c>
      <c r="D1245" t="n">
        <v>0</v>
      </c>
      <c r="E1245" t="inlineStr">
        <is>
          <t>含前期未申報金額</t>
        </is>
      </c>
      <c r="F1245" t="inlineStr">
        <is>
          <t>10-K</t>
        </is>
      </c>
      <c r="H1245" t="inlineStr">
        <is>
          <t>2024-01-31</t>
        </is>
      </c>
      <c r="I1245" t="inlineStr">
        <is>
          <t>2021-12-25</t>
        </is>
      </c>
      <c r="J1245" t="inlineStr">
        <is>
          <t>USD</t>
        </is>
      </c>
      <c r="K1245" t="inlineStr">
        <is>
          <t>含前期未申報金額</t>
        </is>
      </c>
    </row>
    <row r="1246">
      <c r="A1246" t="inlineStr">
        <is>
          <t>償還長期債務</t>
        </is>
      </c>
      <c r="B1246" t="inlineStr">
        <is>
          <t>Repayments of LT Debt</t>
        </is>
      </c>
      <c r="C1246" t="inlineStr">
        <is>
          <t>FY2022 Q1</t>
        </is>
      </c>
      <c r="D1246" t="n">
        <v>0</v>
      </c>
      <c r="E1246" t="inlineStr">
        <is>
          <t>缺申報視為 0</t>
        </is>
      </c>
      <c r="F1246" t="inlineStr">
        <is>
          <t>10-K</t>
        </is>
      </c>
      <c r="H1246" t="inlineStr">
        <is>
          <t>2025-02-05</t>
        </is>
      </c>
      <c r="I1246" t="inlineStr">
        <is>
          <t>2022-12-31</t>
        </is>
      </c>
      <c r="J1246" t="inlineStr">
        <is>
          <t>USD</t>
        </is>
      </c>
      <c r="K1246" t="inlineStr">
        <is>
          <t>缺申報視為 0</t>
        </is>
      </c>
    </row>
    <row r="1247">
      <c r="A1247" t="inlineStr">
        <is>
          <t>償還長期債務</t>
        </is>
      </c>
      <c r="B1247" t="inlineStr">
        <is>
          <t>Repayments of LT Debt</t>
        </is>
      </c>
      <c r="C1247" t="inlineStr">
        <is>
          <t>FY2022 Q2</t>
        </is>
      </c>
      <c r="D1247" t="n">
        <v>0</v>
      </c>
      <c r="E1247" t="inlineStr">
        <is>
          <t>缺申報視為 0</t>
        </is>
      </c>
      <c r="F1247" t="inlineStr">
        <is>
          <t>10-K</t>
        </is>
      </c>
      <c r="H1247" t="inlineStr">
        <is>
          <t>2025-02-05</t>
        </is>
      </c>
      <c r="I1247" t="inlineStr">
        <is>
          <t>2022-12-31</t>
        </is>
      </c>
      <c r="J1247" t="inlineStr">
        <is>
          <t>USD</t>
        </is>
      </c>
      <c r="K1247" t="inlineStr">
        <is>
          <t>缺申報視為 0</t>
        </is>
      </c>
    </row>
    <row r="1248">
      <c r="A1248" t="inlineStr">
        <is>
          <t>償還長期債務</t>
        </is>
      </c>
      <c r="B1248" t="inlineStr">
        <is>
          <t>Repayments of LT Debt</t>
        </is>
      </c>
      <c r="C1248" t="inlineStr">
        <is>
          <t>FY2022 Q3</t>
        </is>
      </c>
      <c r="D1248" t="n">
        <v>312000000</v>
      </c>
      <c r="E1248" t="inlineStr">
        <is>
          <t>含前期未申報金額</t>
        </is>
      </c>
      <c r="F1248" t="inlineStr">
        <is>
          <t>10-Q</t>
        </is>
      </c>
      <c r="H1248" t="inlineStr">
        <is>
          <t>2023-11-01</t>
        </is>
      </c>
      <c r="I1248" t="inlineStr">
        <is>
          <t>2022-09-24</t>
        </is>
      </c>
      <c r="J1248" t="inlineStr">
        <is>
          <t>USD</t>
        </is>
      </c>
      <c r="K1248" t="inlineStr">
        <is>
          <t>含前期未申報金額</t>
        </is>
      </c>
    </row>
    <row r="1249">
      <c r="A1249" t="inlineStr">
        <is>
          <t>償還長期債務</t>
        </is>
      </c>
      <c r="B1249" t="inlineStr">
        <is>
          <t>Repayments of LT Debt</t>
        </is>
      </c>
      <c r="C1249" t="inlineStr">
        <is>
          <t>FY2022 Q4</t>
        </is>
      </c>
      <c r="D1249" t="n">
        <v>0</v>
      </c>
      <c r="E1249" t="inlineStr">
        <is>
          <t>RepaymentsOfDebt</t>
        </is>
      </c>
      <c r="F1249" t="inlineStr">
        <is>
          <t>10-K</t>
        </is>
      </c>
      <c r="H1249" t="inlineStr">
        <is>
          <t>2025-02-05</t>
        </is>
      </c>
      <c r="I1249" t="inlineStr">
        <is>
          <t>2022-12-31</t>
        </is>
      </c>
      <c r="J1249" t="inlineStr">
        <is>
          <t>USD</t>
        </is>
      </c>
      <c r="K1249" t="inlineStr">
        <is>
          <t>Q4推算＝全年−前三季（或由累計值差分還原）</t>
        </is>
      </c>
    </row>
    <row r="1250">
      <c r="A1250" t="inlineStr">
        <is>
          <t>償還長期債務</t>
        </is>
      </c>
      <c r="B1250" t="inlineStr">
        <is>
          <t>Repayments of LT Debt</t>
        </is>
      </c>
      <c r="C1250" t="inlineStr">
        <is>
          <t>FY2023 Q1</t>
        </is>
      </c>
      <c r="D1250" t="n">
        <v>0</v>
      </c>
      <c r="E1250" t="inlineStr">
        <is>
          <t>缺申報視為 0</t>
        </is>
      </c>
      <c r="F1250" t="inlineStr">
        <is>
          <t>10-K</t>
        </is>
      </c>
      <c r="H1250" t="inlineStr">
        <is>
          <t>2026-02-04</t>
        </is>
      </c>
      <c r="I1250" t="inlineStr">
        <is>
          <t>2023-12-30</t>
        </is>
      </c>
      <c r="J1250" t="inlineStr">
        <is>
          <t>USD</t>
        </is>
      </c>
      <c r="K1250" t="inlineStr">
        <is>
          <t>缺申報視為 0</t>
        </is>
      </c>
    </row>
    <row r="1251">
      <c r="A1251" t="inlineStr">
        <is>
          <t>償還長期債務</t>
        </is>
      </c>
      <c r="B1251" t="inlineStr">
        <is>
          <t>Repayments of LT Debt</t>
        </is>
      </c>
      <c r="C1251" t="inlineStr">
        <is>
          <t>FY2023 Q2</t>
        </is>
      </c>
      <c r="D1251" t="n">
        <v>0</v>
      </c>
      <c r="E1251" t="inlineStr">
        <is>
          <t>含前期未申報金額</t>
        </is>
      </c>
      <c r="F1251" t="inlineStr">
        <is>
          <t>10-Q</t>
        </is>
      </c>
      <c r="H1251" t="inlineStr">
        <is>
          <t>2024-07-31</t>
        </is>
      </c>
      <c r="I1251" t="inlineStr">
        <is>
          <t>2023-07-01</t>
        </is>
      </c>
      <c r="J1251" t="inlineStr">
        <is>
          <t>USD</t>
        </is>
      </c>
      <c r="K1251" t="inlineStr">
        <is>
          <t>含前期未申報金額</t>
        </is>
      </c>
    </row>
    <row r="1252">
      <c r="A1252" t="inlineStr">
        <is>
          <t>償還長期債務</t>
        </is>
      </c>
      <c r="B1252" t="inlineStr">
        <is>
          <t>Repayments of LT Debt</t>
        </is>
      </c>
      <c r="C1252" t="inlineStr">
        <is>
          <t>FY2023 Q3</t>
        </is>
      </c>
      <c r="D1252" t="n">
        <v>0</v>
      </c>
      <c r="E1252" t="inlineStr">
        <is>
          <t>RepaymentsOfDebt</t>
        </is>
      </c>
      <c r="F1252" t="inlineStr">
        <is>
          <t>10-Q</t>
        </is>
      </c>
      <c r="H1252" t="inlineStr">
        <is>
          <t>2024-10-30</t>
        </is>
      </c>
      <c r="I1252" t="inlineStr">
        <is>
          <t>2023-09-30</t>
        </is>
      </c>
      <c r="J1252" t="inlineStr">
        <is>
          <t>USD</t>
        </is>
      </c>
      <c r="K1252" t="inlineStr">
        <is>
          <t>財報直接申報值</t>
        </is>
      </c>
    </row>
    <row r="1253">
      <c r="A1253" t="inlineStr">
        <is>
          <t>償還長期債務</t>
        </is>
      </c>
      <c r="B1253" t="inlineStr">
        <is>
          <t>Repayments of LT Debt</t>
        </is>
      </c>
      <c r="C1253" t="inlineStr">
        <is>
          <t>FY2023 Q4</t>
        </is>
      </c>
      <c r="D1253" t="n">
        <v>0</v>
      </c>
      <c r="E1253" t="inlineStr">
        <is>
          <t>RepaymentsOfDebt</t>
        </is>
      </c>
      <c r="F1253" t="inlineStr">
        <is>
          <t>10-K</t>
        </is>
      </c>
      <c r="H1253" t="inlineStr">
        <is>
          <t>2026-02-04</t>
        </is>
      </c>
      <c r="I1253" t="inlineStr">
        <is>
          <t>2023-12-30</t>
        </is>
      </c>
      <c r="J1253" t="inlineStr">
        <is>
          <t>USD</t>
        </is>
      </c>
      <c r="K1253" t="inlineStr">
        <is>
          <t>Q4推算＝全年−前三季（或由累計值差分還原）</t>
        </is>
      </c>
    </row>
    <row r="1254">
      <c r="A1254" t="inlineStr">
        <is>
          <t>償還長期債務</t>
        </is>
      </c>
      <c r="B1254" t="inlineStr">
        <is>
          <t>Repayments of LT Debt</t>
        </is>
      </c>
      <c r="C1254" t="inlineStr">
        <is>
          <t>FY2024 Q1</t>
        </is>
      </c>
      <c r="D1254" t="n">
        <v>0</v>
      </c>
      <c r="E1254" t="inlineStr">
        <is>
          <t>缺申報視為 0</t>
        </is>
      </c>
      <c r="F1254" t="inlineStr">
        <is>
          <t>10-K</t>
        </is>
      </c>
      <c r="H1254" t="inlineStr">
        <is>
          <t>2026-02-04</t>
        </is>
      </c>
      <c r="I1254" t="inlineStr">
        <is>
          <t>2024-12-28</t>
        </is>
      </c>
      <c r="J1254" t="inlineStr">
        <is>
          <t>USD</t>
        </is>
      </c>
      <c r="K1254" t="inlineStr">
        <is>
          <t>缺申報視為 0</t>
        </is>
      </c>
    </row>
    <row r="1255">
      <c r="A1255" t="inlineStr">
        <is>
          <t>償還長期債務</t>
        </is>
      </c>
      <c r="B1255" t="inlineStr">
        <is>
          <t>Repayments of LT Debt</t>
        </is>
      </c>
      <c r="C1255" t="inlineStr">
        <is>
          <t>FY2024 Q2</t>
        </is>
      </c>
      <c r="D1255" t="n">
        <v>750000000</v>
      </c>
      <c r="E1255" t="inlineStr">
        <is>
          <t>含前期未申報金額</t>
        </is>
      </c>
      <c r="F1255" t="inlineStr">
        <is>
          <t>10-Q</t>
        </is>
      </c>
      <c r="H1255" t="inlineStr">
        <is>
          <t>2024-07-31</t>
        </is>
      </c>
      <c r="I1255" t="inlineStr">
        <is>
          <t>2024-06-29</t>
        </is>
      </c>
      <c r="J1255" t="inlineStr">
        <is>
          <t>USD</t>
        </is>
      </c>
      <c r="K1255" t="inlineStr">
        <is>
          <t>含前期未申報金額</t>
        </is>
      </c>
    </row>
    <row r="1256">
      <c r="A1256" t="inlineStr">
        <is>
          <t>償還長期債務</t>
        </is>
      </c>
      <c r="B1256" t="inlineStr">
        <is>
          <t>Repayments of LT Debt</t>
        </is>
      </c>
      <c r="C1256" t="inlineStr">
        <is>
          <t>FY2024 Q3</t>
        </is>
      </c>
      <c r="D1256" t="n">
        <v>0</v>
      </c>
      <c r="E1256" t="inlineStr">
        <is>
          <t>RepaymentsOfDebt</t>
        </is>
      </c>
      <c r="F1256" t="inlineStr">
        <is>
          <t>10-Q</t>
        </is>
      </c>
      <c r="H1256" t="inlineStr">
        <is>
          <t>2024-10-30</t>
        </is>
      </c>
      <c r="I1256" t="inlineStr">
        <is>
          <t>2024-09-28</t>
        </is>
      </c>
      <c r="J1256" t="inlineStr">
        <is>
          <t>USD</t>
        </is>
      </c>
      <c r="K1256" t="inlineStr">
        <is>
          <t>財報直接申報值</t>
        </is>
      </c>
    </row>
    <row r="1257">
      <c r="A1257" t="inlineStr">
        <is>
          <t>償還長期債務</t>
        </is>
      </c>
      <c r="B1257" t="inlineStr">
        <is>
          <t>Repayments of LT Debt</t>
        </is>
      </c>
      <c r="C1257" t="inlineStr">
        <is>
          <t>FY2024 Q4</t>
        </is>
      </c>
      <c r="D1257" t="n">
        <v>0</v>
      </c>
      <c r="E1257" t="inlineStr">
        <is>
          <t>RepaymentsOfDebt</t>
        </is>
      </c>
      <c r="F1257" t="inlineStr">
        <is>
          <t>10-K</t>
        </is>
      </c>
      <c r="H1257" t="inlineStr">
        <is>
          <t>2026-02-04</t>
        </is>
      </c>
      <c r="I1257" t="inlineStr">
        <is>
          <t>2024-12-28</t>
        </is>
      </c>
      <c r="J1257" t="inlineStr">
        <is>
          <t>USD</t>
        </is>
      </c>
      <c r="K1257" t="inlineStr">
        <is>
          <t>Q4推算＝全年−前三季（或由累計值差分還原）</t>
        </is>
      </c>
    </row>
    <row r="1258">
      <c r="A1258" t="inlineStr">
        <is>
          <t>償還長期債務</t>
        </is>
      </c>
      <c r="B1258" t="inlineStr">
        <is>
          <t>Repayments of LT Debt</t>
        </is>
      </c>
      <c r="C1258" t="inlineStr">
        <is>
          <t>FY2025 Q1</t>
        </is>
      </c>
      <c r="D1258" t="n">
        <v>0</v>
      </c>
      <c r="E1258" t="inlineStr">
        <is>
          <t>缺申報視為 0</t>
        </is>
      </c>
      <c r="F1258" t="inlineStr">
        <is>
          <t>10-K</t>
        </is>
      </c>
      <c r="H1258" t="inlineStr">
        <is>
          <t>2026-02-04</t>
        </is>
      </c>
      <c r="I1258" t="inlineStr">
        <is>
          <t>2025-12-27</t>
        </is>
      </c>
      <c r="J1258" t="inlineStr">
        <is>
          <t>USD</t>
        </is>
      </c>
      <c r="K1258" t="inlineStr">
        <is>
          <t>缺申報視為 0</t>
        </is>
      </c>
    </row>
    <row r="1259">
      <c r="A1259" t="inlineStr">
        <is>
          <t>償還長期債務</t>
        </is>
      </c>
      <c r="B1259" t="inlineStr">
        <is>
          <t>Repayments of LT Debt</t>
        </is>
      </c>
      <c r="C1259" t="inlineStr">
        <is>
          <t>FY2025 Q2</t>
        </is>
      </c>
      <c r="D1259" t="n">
        <v>0</v>
      </c>
      <c r="E1259" t="inlineStr">
        <is>
          <t>缺申報視為 0</t>
        </is>
      </c>
      <c r="F1259" t="inlineStr">
        <is>
          <t>10-K</t>
        </is>
      </c>
      <c r="H1259" t="inlineStr">
        <is>
          <t>2026-02-04</t>
        </is>
      </c>
      <c r="I1259" t="inlineStr">
        <is>
          <t>2025-12-27</t>
        </is>
      </c>
      <c r="J1259" t="inlineStr">
        <is>
          <t>USD</t>
        </is>
      </c>
      <c r="K1259" t="inlineStr">
        <is>
          <t>缺申報視為 0</t>
        </is>
      </c>
    </row>
    <row r="1260">
      <c r="A1260" t="inlineStr">
        <is>
          <t>償還長期債務</t>
        </is>
      </c>
      <c r="B1260" t="inlineStr">
        <is>
          <t>Repayments of LT Debt</t>
        </is>
      </c>
      <c r="C1260" t="inlineStr">
        <is>
          <t>FY2025 Q3</t>
        </is>
      </c>
      <c r="D1260" t="n">
        <v>0</v>
      </c>
      <c r="E1260" t="inlineStr">
        <is>
          <t>缺申報視為 0</t>
        </is>
      </c>
      <c r="F1260" t="inlineStr">
        <is>
          <t>10-K</t>
        </is>
      </c>
      <c r="H1260" t="inlineStr">
        <is>
          <t>2026-02-04</t>
        </is>
      </c>
      <c r="I1260" t="inlineStr">
        <is>
          <t>2025-12-27</t>
        </is>
      </c>
      <c r="J1260" t="inlineStr">
        <is>
          <t>USD</t>
        </is>
      </c>
      <c r="K1260" t="inlineStr">
        <is>
          <t>缺申報視為 0</t>
        </is>
      </c>
    </row>
    <row r="1261">
      <c r="A1261" t="inlineStr">
        <is>
          <t>償還長期債務</t>
        </is>
      </c>
      <c r="B1261" t="inlineStr">
        <is>
          <t>Repayments of LT Debt</t>
        </is>
      </c>
      <c r="C1261" t="inlineStr">
        <is>
          <t>FY2025 Q4</t>
        </is>
      </c>
      <c r="D1261" t="n">
        <v>950000000</v>
      </c>
      <c r="E1261" t="inlineStr">
        <is>
          <t>含前期未申報金額</t>
        </is>
      </c>
      <c r="F1261" t="inlineStr">
        <is>
          <t>10-K</t>
        </is>
      </c>
      <c r="H1261" t="inlineStr">
        <is>
          <t>2026-02-04</t>
        </is>
      </c>
      <c r="I1261" t="inlineStr">
        <is>
          <t>2025-12-27</t>
        </is>
      </c>
      <c r="J1261" t="inlineStr">
        <is>
          <t>USD</t>
        </is>
      </c>
      <c r="K1261" t="inlineStr">
        <is>
          <t>含前期未申報金額</t>
        </is>
      </c>
    </row>
    <row r="1262">
      <c r="A1262" t="inlineStr">
        <is>
          <t>償還長期債務</t>
        </is>
      </c>
      <c r="B1262" t="inlineStr">
        <is>
          <t>Repayments of LT Debt</t>
        </is>
      </c>
      <c r="C1262" t="inlineStr">
        <is>
          <t>FY2026 Q1</t>
        </is>
      </c>
      <c r="D1262" t="n">
        <v>0</v>
      </c>
      <c r="E1262" t="inlineStr">
        <is>
          <t>缺申報視為 0</t>
        </is>
      </c>
      <c r="J1262" t="inlineStr">
        <is>
          <t>USD</t>
        </is>
      </c>
      <c r="K1262" t="inlineStr">
        <is>
          <t>缺申報視為 0</t>
        </is>
      </c>
    </row>
    <row r="1263">
      <c r="A1263" t="inlineStr">
        <is>
          <t>償還長期債務</t>
        </is>
      </c>
      <c r="B1263" t="inlineStr">
        <is>
          <t>Repayments of LT Debt</t>
        </is>
      </c>
      <c r="C1263" t="inlineStr">
        <is>
          <t>FY2026 Q2</t>
        </is>
      </c>
      <c r="D1263" t="n">
        <v>0</v>
      </c>
      <c r="E1263" t="inlineStr">
        <is>
          <t>缺申報視為 0</t>
        </is>
      </c>
      <c r="J1263" t="inlineStr">
        <is>
          <t>USD</t>
        </is>
      </c>
      <c r="K1263" t="inlineStr">
        <is>
          <t>缺申報視為 0</t>
        </is>
      </c>
    </row>
    <row r="1264">
      <c r="A1264" t="inlineStr">
        <is>
          <t>現金淨變動</t>
        </is>
      </c>
      <c r="B1264" t="inlineStr">
        <is>
          <t>Net Change in Cash</t>
        </is>
      </c>
      <c r="C1264" t="inlineStr">
        <is>
          <t>FY2021 Q1</t>
        </is>
      </c>
      <c r="D1264" t="n">
        <v>168000000</v>
      </c>
      <c r="E1264" t="inlineStr">
        <is>
          <t>CashCashEquivalentsRestrictedCashAndRestrictedCashEquivalentsPeriodIncreaseDecreaseIncludingExchangeRateEffect</t>
        </is>
      </c>
      <c r="F1264" t="inlineStr">
        <is>
          <t>10-Q</t>
        </is>
      </c>
      <c r="H1264" t="inlineStr">
        <is>
          <t>2022-05-04</t>
        </is>
      </c>
      <c r="I1264" t="inlineStr">
        <is>
          <t>2021-03-27</t>
        </is>
      </c>
      <c r="J1264" t="inlineStr">
        <is>
          <t>USD</t>
        </is>
      </c>
      <c r="K1264" t="inlineStr">
        <is>
          <t>財報直接申報值</t>
        </is>
      </c>
    </row>
    <row r="1265">
      <c r="A1265" t="inlineStr">
        <is>
          <t>現金淨變動</t>
        </is>
      </c>
      <c r="B1265" t="inlineStr">
        <is>
          <t>Net Change in Cash</t>
        </is>
      </c>
      <c r="C1265" t="inlineStr">
        <is>
          <t>FY2021 Q2</t>
        </is>
      </c>
      <c r="D1265" t="n">
        <v>860000000</v>
      </c>
      <c r="E1265" t="inlineStr">
        <is>
          <t>CashCashEquivalentsRestrictedCashAndRestrictedCashEquivalentsPeriodIncreaseDecreaseIncludingExchangeRateEffect</t>
        </is>
      </c>
      <c r="F1265" t="inlineStr">
        <is>
          <t>10-Q</t>
        </is>
      </c>
      <c r="H1265" t="inlineStr">
        <is>
          <t>2022-08-03</t>
        </is>
      </c>
      <c r="I1265" t="inlineStr">
        <is>
          <t>2021-06-26</t>
        </is>
      </c>
      <c r="J1265" t="inlineStr">
        <is>
          <t>USD</t>
        </is>
      </c>
      <c r="K1265" t="inlineStr">
        <is>
          <t>財報直接申報值</t>
        </is>
      </c>
    </row>
    <row r="1266">
      <c r="A1266" t="inlineStr">
        <is>
          <t>現金淨變動</t>
        </is>
      </c>
      <c r="B1266" t="inlineStr">
        <is>
          <t>Net Change in Cash</t>
        </is>
      </c>
      <c r="C1266" t="inlineStr">
        <is>
          <t>FY2021 Q3</t>
        </is>
      </c>
      <c r="D1266" t="n">
        <v>-183000000</v>
      </c>
      <c r="E1266" t="inlineStr">
        <is>
          <t>CashCashEquivalentsRestrictedCashAndRestrictedCashEquivalentsPeriodIncreaseDecreaseIncludingExchangeRateEffect</t>
        </is>
      </c>
      <c r="F1266" t="inlineStr">
        <is>
          <t>10-Q</t>
        </is>
      </c>
      <c r="H1266" t="inlineStr">
        <is>
          <t>2022-11-02</t>
        </is>
      </c>
      <c r="I1266" t="inlineStr">
        <is>
          <t>2021-09-25</t>
        </is>
      </c>
      <c r="J1266" t="inlineStr">
        <is>
          <t>USD</t>
        </is>
      </c>
      <c r="K1266" t="inlineStr">
        <is>
          <t>財報直接申報值</t>
        </is>
      </c>
    </row>
    <row r="1267">
      <c r="A1267" t="inlineStr">
        <is>
          <t>現金淨變動</t>
        </is>
      </c>
      <c r="B1267" t="inlineStr">
        <is>
          <t>Net Change in Cash</t>
        </is>
      </c>
      <c r="C1267" t="inlineStr">
        <is>
          <t>FY2021 Q4</t>
        </is>
      </c>
      <c r="D1267" t="n">
        <v>95000000</v>
      </c>
      <c r="E1267" t="inlineStr">
        <is>
          <t>CashCashEquivalentsRestrictedCashAndRestrictedCashEquivalentsPeriodIncreaseDecreaseIncludingExchangeRateEffect</t>
        </is>
      </c>
      <c r="F1267" t="inlineStr">
        <is>
          <t>10-K</t>
        </is>
      </c>
      <c r="H1267" t="inlineStr">
        <is>
          <t>2024-01-31</t>
        </is>
      </c>
      <c r="I1267" t="inlineStr">
        <is>
          <t>2021-12-25</t>
        </is>
      </c>
      <c r="J1267" t="inlineStr">
        <is>
          <t>USD</t>
        </is>
      </c>
      <c r="K1267" t="inlineStr">
        <is>
          <t>Q4推算＝全年−前三季（或由累計值差分還原）</t>
        </is>
      </c>
    </row>
    <row r="1268">
      <c r="A1268" t="inlineStr">
        <is>
          <t>現金淨變動</t>
        </is>
      </c>
      <c r="B1268" t="inlineStr">
        <is>
          <t>Net Change in Cash</t>
        </is>
      </c>
      <c r="C1268" t="inlineStr">
        <is>
          <t>FY2022 Q1</t>
        </is>
      </c>
      <c r="D1268" t="n">
        <v>2205000000</v>
      </c>
      <c r="E1268" t="inlineStr">
        <is>
          <t>CashCashEquivalentsRestrictedCashAndRestrictedCashEquivalentsPeriodIncreaseDecreaseIncludingExchangeRateEffect</t>
        </is>
      </c>
      <c r="F1268" t="inlineStr">
        <is>
          <t>10-Q</t>
        </is>
      </c>
      <c r="H1268" t="inlineStr">
        <is>
          <t>2023-05-03</t>
        </is>
      </c>
      <c r="I1268" t="inlineStr">
        <is>
          <t>2022-03-26</t>
        </is>
      </c>
      <c r="J1268" t="inlineStr">
        <is>
          <t>USD</t>
        </is>
      </c>
      <c r="K1268" t="inlineStr">
        <is>
          <t>財報直接申報值</t>
        </is>
      </c>
    </row>
    <row r="1269">
      <c r="A1269" t="inlineStr">
        <is>
          <t>現金淨變動</t>
        </is>
      </c>
      <c r="B1269" t="inlineStr">
        <is>
          <t>Net Change in Cash</t>
        </is>
      </c>
      <c r="C1269" t="inlineStr">
        <is>
          <t>FY2022 Q2</t>
        </is>
      </c>
      <c r="D1269" t="n">
        <v>224000000</v>
      </c>
      <c r="E1269" t="inlineStr">
        <is>
          <t>CashCashEquivalentsRestrictedCashAndRestrictedCashEquivalentsPeriodIncreaseDecreaseIncludingExchangeRateEffect</t>
        </is>
      </c>
      <c r="F1269" t="inlineStr">
        <is>
          <t>10-Q</t>
        </is>
      </c>
      <c r="H1269" t="inlineStr">
        <is>
          <t>2023-08-02</t>
        </is>
      </c>
      <c r="I1269" t="inlineStr">
        <is>
          <t>2022-06-25</t>
        </is>
      </c>
      <c r="J1269" t="inlineStr">
        <is>
          <t>USD</t>
        </is>
      </c>
      <c r="K1269" t="inlineStr">
        <is>
          <t>財報直接申報值</t>
        </is>
      </c>
    </row>
    <row r="1270">
      <c r="A1270" t="inlineStr">
        <is>
          <t>現金淨變動</t>
        </is>
      </c>
      <c r="B1270" t="inlineStr">
        <is>
          <t>Net Change in Cash</t>
        </is>
      </c>
      <c r="C1270" t="inlineStr">
        <is>
          <t>FY2022 Q3</t>
        </is>
      </c>
      <c r="D1270" t="n">
        <v>-1566000000</v>
      </c>
      <c r="E1270" t="inlineStr">
        <is>
          <t>CashCashEquivalentsRestrictedCashAndRestrictedCashEquivalentsPeriodIncreaseDecreaseIncludingExchangeRateEffect</t>
        </is>
      </c>
      <c r="F1270" t="inlineStr">
        <is>
          <t>10-Q</t>
        </is>
      </c>
      <c r="H1270" t="inlineStr">
        <is>
          <t>2023-11-01</t>
        </is>
      </c>
      <c r="I1270" t="inlineStr">
        <is>
          <t>2022-09-24</t>
        </is>
      </c>
      <c r="J1270" t="inlineStr">
        <is>
          <t>USD</t>
        </is>
      </c>
      <c r="K1270" t="inlineStr">
        <is>
          <t>財報直接申報值</t>
        </is>
      </c>
    </row>
    <row r="1271">
      <c r="A1271" t="inlineStr">
        <is>
          <t>現金淨變動</t>
        </is>
      </c>
      <c r="B1271" t="inlineStr">
        <is>
          <t>Net Change in Cash</t>
        </is>
      </c>
      <c r="C1271" t="inlineStr">
        <is>
          <t>FY2022 Q4</t>
        </is>
      </c>
      <c r="D1271" t="n">
        <v>1437000000</v>
      </c>
      <c r="E1271" t="inlineStr">
        <is>
          <t>CashCashEquivalentsRestrictedCashAndRestrictedCashEquivalentsPeriodIncreaseDecreaseIncludingExchangeRateEffect</t>
        </is>
      </c>
      <c r="F1271" t="inlineStr">
        <is>
          <t>10-K</t>
        </is>
      </c>
      <c r="H1271" t="inlineStr">
        <is>
          <t>2025-02-05</t>
        </is>
      </c>
      <c r="I1271" t="inlineStr">
        <is>
          <t>2022-12-31</t>
        </is>
      </c>
      <c r="J1271" t="inlineStr">
        <is>
          <t>USD</t>
        </is>
      </c>
      <c r="K1271" t="inlineStr">
        <is>
          <t>Q4推算＝全年−前三季（或由累計值差分還原）</t>
        </is>
      </c>
    </row>
    <row r="1272">
      <c r="A1272" t="inlineStr">
        <is>
          <t>現金淨變動</t>
        </is>
      </c>
      <c r="B1272" t="inlineStr">
        <is>
          <t>Net Change in Cash</t>
        </is>
      </c>
      <c r="C1272" t="inlineStr">
        <is>
          <t>FY2023 Q1</t>
        </is>
      </c>
      <c r="D1272" t="n">
        <v>-1010000000</v>
      </c>
      <c r="E1272" t="inlineStr">
        <is>
          <t>CashCashEquivalentsRestrictedCashAndRestrictedCashEquivalentsPeriodIncreaseDecreaseIncludingExchangeRateEffect</t>
        </is>
      </c>
      <c r="F1272" t="inlineStr">
        <is>
          <t>10-Q</t>
        </is>
      </c>
      <c r="H1272" t="inlineStr">
        <is>
          <t>2024-05-01</t>
        </is>
      </c>
      <c r="I1272" t="inlineStr">
        <is>
          <t>2023-04-01</t>
        </is>
      </c>
      <c r="J1272" t="inlineStr">
        <is>
          <t>USD</t>
        </is>
      </c>
      <c r="K1272" t="inlineStr">
        <is>
          <t>財報直接申報值</t>
        </is>
      </c>
    </row>
    <row r="1273">
      <c r="A1273" t="inlineStr">
        <is>
          <t>現金淨變動</t>
        </is>
      </c>
      <c r="B1273" t="inlineStr">
        <is>
          <t>Net Change in Cash</t>
        </is>
      </c>
      <c r="C1273" t="inlineStr">
        <is>
          <t>FY2023 Q2</t>
        </is>
      </c>
      <c r="D1273" t="n">
        <v>16000000</v>
      </c>
      <c r="E1273" t="inlineStr">
        <is>
          <t>CashCashEquivalentsRestrictedCashAndRestrictedCashEquivalentsPeriodIncreaseDecreaseIncludingExchangeRateEffect</t>
        </is>
      </c>
      <c r="F1273" t="inlineStr">
        <is>
          <t>10-Q</t>
        </is>
      </c>
      <c r="H1273" t="inlineStr">
        <is>
          <t>2024-07-31</t>
        </is>
      </c>
      <c r="I1273" t="inlineStr">
        <is>
          <t>2023-07-01</t>
        </is>
      </c>
      <c r="J1273" t="inlineStr">
        <is>
          <t>USD</t>
        </is>
      </c>
      <c r="K1273" t="inlineStr">
        <is>
          <t>財報直接申報值</t>
        </is>
      </c>
    </row>
    <row r="1274">
      <c r="A1274" t="inlineStr">
        <is>
          <t>現金淨變動</t>
        </is>
      </c>
      <c r="B1274" t="inlineStr">
        <is>
          <t>Net Change in Cash</t>
        </is>
      </c>
      <c r="C1274" t="inlineStr">
        <is>
          <t>FY2023 Q3</t>
        </is>
      </c>
      <c r="D1274" t="n">
        <v>-280000000</v>
      </c>
      <c r="E1274" t="inlineStr">
        <is>
          <t>CashCashEquivalentsRestrictedCashAndRestrictedCashEquivalentsPeriodIncreaseDecreaseIncludingExchangeRateEffect</t>
        </is>
      </c>
      <c r="F1274" t="inlineStr">
        <is>
          <t>10-Q</t>
        </is>
      </c>
      <c r="H1274" t="inlineStr">
        <is>
          <t>2024-10-30</t>
        </is>
      </c>
      <c r="I1274" t="inlineStr">
        <is>
          <t>2023-09-30</t>
        </is>
      </c>
      <c r="J1274" t="inlineStr">
        <is>
          <t>USD</t>
        </is>
      </c>
      <c r="K1274" t="inlineStr">
        <is>
          <t>財報直接申報值</t>
        </is>
      </c>
    </row>
    <row r="1275">
      <c r="A1275" t="inlineStr">
        <is>
          <t>現金淨變動</t>
        </is>
      </c>
      <c r="B1275" t="inlineStr">
        <is>
          <t>Net Change in Cash</t>
        </is>
      </c>
      <c r="C1275" t="inlineStr">
        <is>
          <t>FY2023 Q4</t>
        </is>
      </c>
      <c r="D1275" t="n">
        <v>372000000</v>
      </c>
      <c r="E1275" t="inlineStr">
        <is>
          <t>CashCashEquivalentsRestrictedCashAndRestrictedCashEquivalentsPeriodIncreaseDecreaseIncludingExchangeRateEffect</t>
        </is>
      </c>
      <c r="F1275" t="inlineStr">
        <is>
          <t>10-K</t>
        </is>
      </c>
      <c r="H1275" t="inlineStr">
        <is>
          <t>2026-02-04</t>
        </is>
      </c>
      <c r="I1275" t="inlineStr">
        <is>
          <t>2023-12-30</t>
        </is>
      </c>
      <c r="J1275" t="inlineStr">
        <is>
          <t>USD</t>
        </is>
      </c>
      <c r="K1275" t="inlineStr">
        <is>
          <t>Q4推算＝全年−前三季（或由累計值差分還原）</t>
        </is>
      </c>
    </row>
    <row r="1276">
      <c r="A1276" t="inlineStr">
        <is>
          <t>現金淨變動</t>
        </is>
      </c>
      <c r="B1276" t="inlineStr">
        <is>
          <t>Net Change in Cash</t>
        </is>
      </c>
      <c r="C1276" t="inlineStr">
        <is>
          <t>FY2024 Q1</t>
        </is>
      </c>
      <c r="D1276" t="n">
        <v>257000000</v>
      </c>
      <c r="E1276" t="inlineStr">
        <is>
          <t>CashCashEquivalentsRestrictedCashAndRestrictedCashEquivalentsPeriodIncreaseDecreaseIncludingExchangeRateEffect</t>
        </is>
      </c>
      <c r="F1276" t="inlineStr">
        <is>
          <t>10-Q</t>
        </is>
      </c>
      <c r="H1276" t="inlineStr">
        <is>
          <t>2025-05-07</t>
        </is>
      </c>
      <c r="I1276" t="inlineStr">
        <is>
          <t>2024-03-30</t>
        </is>
      </c>
      <c r="J1276" t="inlineStr">
        <is>
          <t>USD</t>
        </is>
      </c>
      <c r="K1276" t="inlineStr">
        <is>
          <t>財報直接申報值</t>
        </is>
      </c>
    </row>
    <row r="1277">
      <c r="A1277" t="inlineStr">
        <is>
          <t>現金淨變動</t>
        </is>
      </c>
      <c r="B1277" t="inlineStr">
        <is>
          <t>Net Change in Cash</t>
        </is>
      </c>
      <c r="C1277" t="inlineStr">
        <is>
          <t>FY2024 Q2</t>
        </is>
      </c>
      <c r="D1277" t="n">
        <v>-77000000</v>
      </c>
      <c r="E1277" t="inlineStr">
        <is>
          <t>CashCashEquivalentsRestrictedCashAndRestrictedCashEquivalentsPeriodIncreaseDecreaseIncludingExchangeRateEffect</t>
        </is>
      </c>
      <c r="F1277" t="inlineStr">
        <is>
          <t>10-Q</t>
        </is>
      </c>
      <c r="H1277" t="inlineStr">
        <is>
          <t>2025-08-06</t>
        </is>
      </c>
      <c r="I1277" t="inlineStr">
        <is>
          <t>2024-06-29</t>
        </is>
      </c>
      <c r="J1277" t="inlineStr">
        <is>
          <t>USD</t>
        </is>
      </c>
      <c r="K1277" t="inlineStr">
        <is>
          <t>財報直接申報值</t>
        </is>
      </c>
    </row>
    <row r="1278">
      <c r="A1278" t="inlineStr">
        <is>
          <t>現金淨變動</t>
        </is>
      </c>
      <c r="B1278" t="inlineStr">
        <is>
          <t>Net Change in Cash</t>
        </is>
      </c>
      <c r="C1278" t="inlineStr">
        <is>
          <t>FY2024 Q3</t>
        </is>
      </c>
      <c r="D1278" t="n">
        <v>-216000000</v>
      </c>
      <c r="E1278" t="inlineStr">
        <is>
          <t>CashCashEquivalentsRestrictedCashAndRestrictedCashEquivalentsPeriodIncreaseDecreaseIncludingExchangeRateEffect</t>
        </is>
      </c>
      <c r="F1278" t="inlineStr">
        <is>
          <t>10-Q</t>
        </is>
      </c>
      <c r="H1278" t="inlineStr">
        <is>
          <t>2025-11-05</t>
        </is>
      </c>
      <c r="I1278" t="inlineStr">
        <is>
          <t>2024-09-28</t>
        </is>
      </c>
      <c r="J1278" t="inlineStr">
        <is>
          <t>USD</t>
        </is>
      </c>
      <c r="K1278" t="inlineStr">
        <is>
          <t>財報直接申報值</t>
        </is>
      </c>
    </row>
    <row r="1279">
      <c r="A1279" t="inlineStr">
        <is>
          <t>現金淨變動</t>
        </is>
      </c>
      <c r="B1279" t="inlineStr">
        <is>
          <t>Net Change in Cash</t>
        </is>
      </c>
      <c r="C1279" t="inlineStr">
        <is>
          <t>FY2024 Q4</t>
        </is>
      </c>
      <c r="D1279" t="n">
        <v>-86000000</v>
      </c>
      <c r="E1279" t="inlineStr">
        <is>
          <t>CashCashEquivalentsRestrictedCashAndRestrictedCashEquivalentsPeriodIncreaseDecreaseIncludingExchangeRateEffect</t>
        </is>
      </c>
      <c r="F1279" t="inlineStr">
        <is>
          <t>10-K</t>
        </is>
      </c>
      <c r="H1279" t="inlineStr">
        <is>
          <t>2026-02-04</t>
        </is>
      </c>
      <c r="I1279" t="inlineStr">
        <is>
          <t>2024-12-28</t>
        </is>
      </c>
      <c r="J1279" t="inlineStr">
        <is>
          <t>USD</t>
        </is>
      </c>
      <c r="K1279" t="inlineStr">
        <is>
          <t>Q4推算＝全年−前三季（或由累計值差分還原）</t>
        </is>
      </c>
    </row>
    <row r="1280">
      <c r="A1280" t="inlineStr">
        <is>
          <t>現金淨變動</t>
        </is>
      </c>
      <c r="B1280" t="inlineStr">
        <is>
          <t>Net Change in Cash</t>
        </is>
      </c>
      <c r="C1280" t="inlineStr">
        <is>
          <t>FY2025 Q1</t>
        </is>
      </c>
      <c r="D1280" t="n">
        <v>2248000000</v>
      </c>
      <c r="E1280" t="inlineStr">
        <is>
          <t>CashCashEquivalentsRestrictedCashAndRestrictedCashEquivalentsPeriodIncreaseDecreaseIncludingExchangeRateEffect</t>
        </is>
      </c>
      <c r="F1280" t="inlineStr">
        <is>
          <t>10-Q</t>
        </is>
      </c>
      <c r="H1280" t="inlineStr">
        <is>
          <t>2026-05-06</t>
        </is>
      </c>
      <c r="I1280" t="inlineStr">
        <is>
          <t>2025-03-29</t>
        </is>
      </c>
      <c r="J1280" t="inlineStr">
        <is>
          <t>USD</t>
        </is>
      </c>
      <c r="K1280" t="inlineStr">
        <is>
          <t>財報直接申報值</t>
        </is>
      </c>
    </row>
    <row r="1281">
      <c r="A1281" t="inlineStr">
        <is>
          <t>現金淨變動</t>
        </is>
      </c>
      <c r="B1281" t="inlineStr">
        <is>
          <t>Net Change in Cash</t>
        </is>
      </c>
      <c r="C1281" t="inlineStr">
        <is>
          <t>FY2025 Q2</t>
        </is>
      </c>
      <c r="D1281" t="n">
        <v>-1606000000</v>
      </c>
      <c r="E1281" t="inlineStr">
        <is>
          <t>CashCashEquivalentsRestrictedCashAndRestrictedCashEquivalentsPeriodIncreaseDecreaseIncludingExchangeRateEffect</t>
        </is>
      </c>
      <c r="F1281" t="inlineStr">
        <is>
          <t>10-Q</t>
        </is>
      </c>
      <c r="H1281" t="inlineStr">
        <is>
          <t>2026-08-05</t>
        </is>
      </c>
      <c r="I1281" t="inlineStr">
        <is>
          <t>2025-06-28</t>
        </is>
      </c>
      <c r="J1281" t="inlineStr">
        <is>
          <t>USD</t>
        </is>
      </c>
      <c r="K1281" t="inlineStr">
        <is>
          <t>財報直接申報值</t>
        </is>
      </c>
    </row>
    <row r="1282">
      <c r="A1282" t="inlineStr">
        <is>
          <t>現金淨變動</t>
        </is>
      </c>
      <c r="B1282" t="inlineStr">
        <is>
          <t>Net Change in Cash</t>
        </is>
      </c>
      <c r="C1282" t="inlineStr">
        <is>
          <t>FY2025 Q3</t>
        </is>
      </c>
      <c r="D1282" t="n">
        <v>372000000</v>
      </c>
      <c r="E1282" t="inlineStr">
        <is>
          <t>CashCashEquivalentsRestrictedCashAndRestrictedCashEquivalentsPeriodIncreaseDecreaseIncludingExchangeRateEffect</t>
        </is>
      </c>
      <c r="F1282" t="inlineStr">
        <is>
          <t>10-Q</t>
        </is>
      </c>
      <c r="H1282" t="inlineStr">
        <is>
          <t>2025-11-05</t>
        </is>
      </c>
      <c r="I1282" t="inlineStr">
        <is>
          <t>2025-09-27</t>
        </is>
      </c>
      <c r="J1282" t="inlineStr">
        <is>
          <t>USD</t>
        </is>
      </c>
      <c r="K1282" t="inlineStr">
        <is>
          <t>財報直接申報值</t>
        </is>
      </c>
    </row>
    <row r="1283">
      <c r="A1283" t="inlineStr">
        <is>
          <t>現金淨變動</t>
        </is>
      </c>
      <c r="B1283" t="inlineStr">
        <is>
          <t>Net Change in Cash</t>
        </is>
      </c>
      <c r="C1283" t="inlineStr">
        <is>
          <t>FY2025 Q4</t>
        </is>
      </c>
      <c r="D1283" t="n">
        <v>731000000</v>
      </c>
      <c r="E1283" t="inlineStr">
        <is>
          <t>CashCashEquivalentsRestrictedCashAndRestrictedCashEquivalentsPeriodIncreaseDecreaseIncludingExchangeRateEffect</t>
        </is>
      </c>
      <c r="F1283" t="inlineStr">
        <is>
          <t>10-K</t>
        </is>
      </c>
      <c r="H1283" t="inlineStr">
        <is>
          <t>2026-02-04</t>
        </is>
      </c>
      <c r="I1283" t="inlineStr">
        <is>
          <t>2025-12-27</t>
        </is>
      </c>
      <c r="J1283" t="inlineStr">
        <is>
          <t>USD</t>
        </is>
      </c>
      <c r="K1283" t="inlineStr">
        <is>
          <t>Q4推算＝全年−前三季（或由累計值差分還原）</t>
        </is>
      </c>
    </row>
    <row r="1284">
      <c r="A1284" t="inlineStr">
        <is>
          <t>現金淨變動</t>
        </is>
      </c>
      <c r="B1284" t="inlineStr">
        <is>
          <t>Net Change in Cash</t>
        </is>
      </c>
      <c r="C1284" t="inlineStr">
        <is>
          <t>FY2026 Q1</t>
        </is>
      </c>
      <c r="D1284" t="n">
        <v>40000000</v>
      </c>
      <c r="E1284" t="inlineStr">
        <is>
          <t>CashCashEquivalentsRestrictedCashAndRestrictedCashEquivalentsPeriodIncreaseDecreaseIncludingExchangeRateEffect</t>
        </is>
      </c>
      <c r="F1284" t="inlineStr">
        <is>
          <t>10-Q</t>
        </is>
      </c>
      <c r="H1284" t="inlineStr">
        <is>
          <t>2026-05-06</t>
        </is>
      </c>
      <c r="I1284" t="inlineStr">
        <is>
          <t>2026-03-28</t>
        </is>
      </c>
      <c r="J1284" t="inlineStr">
        <is>
          <t>USD</t>
        </is>
      </c>
      <c r="K1284" t="inlineStr">
        <is>
          <t>財報直接申報值</t>
        </is>
      </c>
    </row>
    <row r="1285">
      <c r="A1285" t="inlineStr">
        <is>
          <t>現金淨變動</t>
        </is>
      </c>
      <c r="B1285" t="inlineStr">
        <is>
          <t>Net Change in Cash</t>
        </is>
      </c>
      <c r="C1285" t="inlineStr">
        <is>
          <t>FY2026 Q2</t>
        </is>
      </c>
      <c r="D1285" t="n">
        <v>-499000000</v>
      </c>
      <c r="E1285" t="inlineStr">
        <is>
          <t>CashCashEquivalentsRestrictedCashAndRestrictedCashEquivalentsPeriodIncreaseDecreaseIncludingExchangeRateEffect</t>
        </is>
      </c>
      <c r="F1285" t="inlineStr">
        <is>
          <t>10-Q</t>
        </is>
      </c>
      <c r="H1285" t="inlineStr">
        <is>
          <t>2026-08-05</t>
        </is>
      </c>
      <c r="I1285" t="inlineStr">
        <is>
          <t>2026-06-27</t>
        </is>
      </c>
      <c r="J1285" t="inlineStr">
        <is>
          <t>USD</t>
        </is>
      </c>
      <c r="K1285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2026-10-13T21:35:16Z</dcterms:created>
  <dcterms:modified xsi:type="dcterms:W3CDTF">2026-10-13T21:35:16Z</dcterms:modified>
</cp:coreProperties>
</file>