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omments/comment1.xml" ContentType="application/vnd.openxmlformats-officedocument.spreadsheetml.comments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comments/comment2.xml" ContentType="application/vnd.openxmlformats-officedocument.spreadsheetml.comments+xml"/>
  <Override PartName="/xl/worksheets/sheet7.xml" ContentType="application/vnd.openxmlformats-officedocument.spreadsheetml.worksheet+xml"/>
  <Override PartName="/xl/comments/comment3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xl/charts/chart169.xml" ContentType="application/vnd.openxmlformats-officedocument.drawingml.chart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harts/chart177.xml" ContentType="application/vnd.openxmlformats-officedocument.drawingml.chart+xml"/>
  <Override PartName="/xl/charts/chart178.xml" ContentType="application/vnd.openxmlformats-officedocument.drawingml.chart+xml"/>
  <Override PartName="/xl/charts/chart179.xml" ContentType="application/vnd.openxmlformats-officedocument.drawingml.chart+xml"/>
  <Override PartName="/xl/charts/chart180.xml" ContentType="application/vnd.openxmlformats-officedocument.drawingml.chart+xml"/>
  <Override PartName="/xl/charts/chart18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說明" sheetId="1" state="visible" r:id="rId1"/>
    <sheet name="損益表" sheetId="2" state="visible" r:id="rId2"/>
    <sheet name="資產負債表" sheetId="3" state="visible" r:id="rId3"/>
    <sheet name="現金流量表" sheetId="4" state="visible" r:id="rId4"/>
    <sheet name="關鍵指標" sheetId="5" state="visible" r:id="rId5"/>
    <sheet name="分部數據" sheetId="6" state="visible" r:id="rId6"/>
    <sheet name="原始資料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(#,##0)"/>
    <numFmt numFmtId="165" formatCode="0.0%"/>
    <numFmt numFmtId="166" formatCode="0.00&quot;x&quot;"/>
    <numFmt numFmtId="167" formatCode="0&quot;天&quot;"/>
  </numFmts>
  <fonts count="15">
    <font>
      <name val="Calibri"/>
      <family val="2"/>
      <color theme="1"/>
      <sz val="11"/>
      <scheme val="minor"/>
    </font>
    <font>
      <b val="1"/>
      <sz val="16"/>
    </font>
    <font>
      <color rgb="008C9199"/>
      <sz val="10"/>
    </font>
    <font>
      <b val="1"/>
    </font>
    <font>
      <b val="1"/>
      <sz val="12"/>
    </font>
    <font>
      <i val="1"/>
      <color rgb="008C9199"/>
      <sz val="9"/>
    </font>
    <font>
      <b val="1"/>
      <color rgb="0015171A"/>
      <sz val="11"/>
    </font>
    <font>
      <color rgb="008C9199"/>
      <sz val="11"/>
    </font>
    <font>
      <b val="1"/>
      <color rgb="00C25A18"/>
    </font>
    <font>
      <b val="1"/>
      <color rgb="0015171A"/>
      <sz val="12"/>
    </font>
    <font>
      <b val="1"/>
      <color rgb="0015171A"/>
      <sz val="10"/>
    </font>
    <font>
      <b val="1"/>
      <color rgb="008C9199"/>
      <sz val="10"/>
    </font>
    <font>
      <color rgb="008C9199"/>
      <sz val="9"/>
    </font>
    <font>
      <color rgb="000E6B5A"/>
      <sz val="10"/>
      <u val="single"/>
    </font>
    <font>
      <b val="1"/>
      <color rgb="000E6B5A"/>
      <sz val="10"/>
      <u val="single"/>
    </font>
  </fonts>
  <fills count="4">
    <fill>
      <patternFill/>
    </fill>
    <fill>
      <patternFill patternType="gray125"/>
    </fill>
    <fill>
      <patternFill patternType="solid">
        <fgColor rgb="00F2F3F0"/>
      </patternFill>
    </fill>
    <fill>
      <patternFill patternType="solid">
        <fgColor rgb="00F7EADF"/>
      </patternFill>
    </fill>
  </fills>
  <borders count="4">
    <border>
      <left/>
      <right/>
      <top/>
      <bottom/>
      <diagonal/>
    </border>
    <border>
      <left style="thin">
        <color rgb="008C9199"/>
      </left>
      <right style="thin">
        <color rgb="008C9199"/>
      </right>
      <top style="thin">
        <color rgb="008C9199"/>
      </top>
      <bottom style="thin">
        <color rgb="008C9199"/>
      </bottom>
    </border>
    <border>
      <bottom style="medium">
        <color rgb="0015171A"/>
      </bottom>
    </border>
    <border>
      <bottom style="thin">
        <color rgb="00E3E5E1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8" fillId="0" borderId="0" pivotButton="0" quotePrefix="0" xfId="0"/>
    <xf numFmtId="0" fontId="13" fillId="0" borderId="0" pivotButton="0" quotePrefix="0" xfId="0"/>
    <xf numFmtId="0" fontId="3" fillId="2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6" fillId="2" borderId="1" pivotButton="0" quotePrefix="0" xfId="0"/>
    <xf numFmtId="0" fontId="3" fillId="0" borderId="1" applyAlignment="1" pivotButton="0" quotePrefix="0" xfId="0">
      <alignment vertical="top" wrapText="1"/>
    </xf>
    <xf numFmtId="0" fontId="6" fillId="2" borderId="2" applyAlignment="1" pivotButton="0" quotePrefix="0" xfId="0">
      <alignment horizontal="center"/>
    </xf>
    <xf numFmtId="0" fontId="14" fillId="0" borderId="0" pivotButton="0" quotePrefix="0" xfId="0"/>
    <xf numFmtId="0" fontId="0" fillId="0" borderId="3" pivotButton="0" quotePrefix="0" xfId="0"/>
    <xf numFmtId="164" fontId="0" fillId="0" borderId="3" pivotButton="0" quotePrefix="0" xfId="0"/>
    <xf numFmtId="164" fontId="0" fillId="3" borderId="3" pivotButton="0" quotePrefix="0" xfId="0"/>
    <xf numFmtId="0" fontId="7" fillId="0" borderId="3" applyAlignment="1" pivotButton="0" quotePrefix="0" xfId="0">
      <alignment horizontal="right"/>
    </xf>
    <xf numFmtId="2" fontId="0" fillId="0" borderId="3" pivotButton="0" quotePrefix="0" xfId="0"/>
    <xf numFmtId="3" fontId="0" fillId="0" borderId="3" pivotButton="0" quotePrefix="0" xfId="0"/>
    <xf numFmtId="0" fontId="8" fillId="2" borderId="2" pivotButton="0" quotePrefix="0" xfId="0"/>
    <xf numFmtId="0" fontId="0" fillId="2" borderId="2" pivotButton="0" quotePrefix="0" xfId="0"/>
    <xf numFmtId="165" fontId="0" fillId="0" borderId="3" pivotButton="0" quotePrefix="0" xfId="0"/>
    <xf numFmtId="166" fontId="0" fillId="0" borderId="3" pivotButton="0" quotePrefix="0" xfId="0"/>
    <xf numFmtId="167" fontId="0" fillId="0" borderId="3" pivotButton="0" quotePrefix="0" xfId="0"/>
    <xf numFmtId="0" fontId="9" fillId="2" borderId="0" pivotButton="0" quotePrefix="0" xfId="0"/>
    <xf numFmtId="0" fontId="10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11" fillId="0" borderId="0" pivotButton="0" quotePrefix="0" xfId="0"/>
    <xf numFmtId="164" fontId="0" fillId="0" borderId="0" pivotButton="0" quotePrefix="0" xfId="0"/>
    <xf numFmtId="164" fontId="3" fillId="0" borderId="0" pivotButton="0" quotePrefix="0" xfId="0"/>
    <xf numFmtId="165" fontId="0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營收與毛利率（百萬美元）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'損益表'!$D$1:$F$1</f>
            </numRef>
          </cat>
          <val>
            <numRef>
              <f>'損益表'!$D$2:$F$2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毛利率（單季）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'損益表'!$D$1:$F$1</f>
            </numRef>
          </cat>
          <val>
            <numRef>
              <f>'關鍵指標'!$D$27:$F$27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成本費用結構（百萬美元）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'損益表'!$D$1:$F$1</f>
            </numRef>
          </cat>
          <val>
            <numRef>
              <f>'損益表'!$D$3:$F$3</f>
            </numRef>
          </val>
        </ser>
        <ser>
          <idx val="1"/>
          <order val="1"/>
          <tx>
            <v>研發費用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'損益表'!$D$1:$F$1</f>
            </numRef>
          </cat>
          <val>
            <numRef>
              <f>'損益表'!$D$5:$F$5</f>
            </numRef>
          </val>
        </ser>
        <ser>
          <idx val="2"/>
          <order val="2"/>
          <tx>
            <v>銷售及管理費用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'損益表'!$D$1:$F$1</f>
            </numRef>
          </cat>
          <val>
            <numRef>
              <f>'損益表'!$D$6:$F$6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三率趨勢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'損益表'!$D$1:$F$1</f>
            </numRef>
          </cat>
          <val>
            <numRef>
              <f>'關鍵指標'!$D$27:$F$27</f>
            </numRef>
          </val>
          <smooth val="0"/>
        </ser>
        <ser>
          <idx val="1"/>
          <order val="1"/>
          <tx>
            <v>營業利益率（單季）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'損益表'!$D$1:$F$1</f>
            </numRef>
          </cat>
          <val>
            <numRef>
              <f>'關鍵指標'!$D$29:$F$29</f>
            </numRef>
          </val>
          <smooth val="0"/>
        </ser>
        <ser>
          <idx val="2"/>
          <order val="2"/>
          <tx>
            <v>淨利率（單季）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'損益表'!$D$1:$F$1</f>
            </numRef>
          </cat>
          <val>
            <numRef>
              <f>'關鍵指標'!$D$33:$F$33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營業收入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'損益表'!$D$1:$F$1</f>
            </numRef>
          </cat>
          <val>
            <numRef>
              <f>'損益表'!$D$2:$F$2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 Cost of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'損益表'!$D$1:$F$1</f>
            </numRef>
          </cat>
          <val>
            <numRef>
              <f>'損益表'!$D$3:$F$3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 Gross Profit（百萬美元）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毛利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'損益表'!$D$1:$F$1</f>
            </numRef>
          </cat>
          <val>
            <numRef>
              <f>'損益表'!$D$4:$F$4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 R&amp;D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研發費用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'損益表'!$D$1:$F$1</f>
            </numRef>
          </cat>
          <val>
            <numRef>
              <f>'損益表'!$D$5:$F$5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 SG&amp;A（百萬美元）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銷售及管理費用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'損益表'!$D$1:$F$1</f>
            </numRef>
          </cat>
          <val>
            <numRef>
              <f>'損益表'!$D$6:$F$6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行銷費用 Selling &amp; Marketing（百萬美元）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行銷費用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'損益表'!$D$1:$F$1</f>
            </numRef>
          </cat>
          <val>
            <numRef>
              <f>'損益表'!$D$7:$F$7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營業費用合計 Total Operating Expenses（百萬美元）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營業費用合計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'損益表'!$D$1:$F$1</f>
            </numRef>
          </cat>
          <val>
            <numRef>
              <f>'損益表'!$D$8:$F$8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 Operating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'損益表'!$D$1:$F$1</f>
            </numRef>
          </cat>
          <val>
            <numRef>
              <f>'損益表'!$D$9:$F$9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 Interest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利息費用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'損益表'!$D$1:$F$1</f>
            </numRef>
          </cat>
          <val>
            <numRef>
              <f>'損益表'!$D$10:$F$10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 Pretax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稅前淨利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'損益表'!$D$1:$F$1</f>
            </numRef>
          </cat>
          <val>
            <numRef>
              <f>'損益表'!$D$13:$F$13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EBIT（稅前息前獲利） EBIT（百萬美元）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EBIT（稅前息前獲利）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'損益表'!$D$1:$F$1</f>
            </numRef>
          </cat>
          <val>
            <numRef>
              <f>'損益表'!$D$14:$F$14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營業利益（ROIC 用） Operating Profit (ROIC basis)（百萬美元）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營業利益（ROIC 用）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'損益表'!$D$1:$F$1</f>
            </numRef>
          </cat>
          <val>
            <numRef>
              <f>'損益表'!$D$15:$F$15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 Income Tax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所得稅費用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'損益表'!$D$1:$F$1</f>
            </numRef>
          </cat>
          <val>
            <numRef>
              <f>'損益表'!$D$16:$F$16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本期淨利 Net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本期淨利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'損益表'!$D$1:$F$1</f>
            </numRef>
          </cat>
          <val>
            <numRef>
              <f>'損益表'!$D$17:$F$17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基本每股盈餘 EPS (Basic)</a:t>
            </a:r>
          </a:p>
        </rich>
      </tx>
    </title>
    <plotArea>
      <lineChart>
        <grouping val="standard"/>
        <ser>
          <idx val="0"/>
          <order val="0"/>
          <tx>
            <v>基本每股盈餘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'損益表'!$D$1:$F$1</f>
            </numRef>
          </cat>
          <val>
            <numRef>
              <f>'損益表'!$D$18:$F$18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稀釋每股盈餘 EPS (Diluted)</a:t>
            </a:r>
          </a:p>
        </rich>
      </tx>
    </title>
    <plotArea>
      <lineChart>
        <grouping val="standard"/>
        <ser>
          <idx val="0"/>
          <order val="0"/>
          <tx>
            <v>稀釋每股盈餘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'損益表'!$D$1:$F$1</f>
            </numRef>
          </cat>
          <val>
            <numRef>
              <f>'損益表'!$D$19:$F$19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加權平均流通股數（基本） Weighted Avg Shares (Basic)（百萬美元）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加權平均流通股數（基本）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'損益表'!$D$1:$F$1</f>
            </numRef>
          </cat>
          <val>
            <numRef>
              <f>'損益表'!$D$20:$F$20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加權平均流通股數（稀釋） Weighted Avg Shares (Diluted)（百萬美元）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加權平均流通股數（稀釋）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'損益表'!$D$1:$F$1</f>
            </numRef>
          </cat>
          <val>
            <numRef>
              <f>'損益表'!$D$21:$F$21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'資產負債表'!$D$1:$F$1</f>
            </numRef>
          </cat>
          <val>
            <numRef>
              <f>'資產負債表'!$D$3:$F$3</f>
            </numRef>
          </val>
        </ser>
        <ser>
          <idx val="1"/>
          <order val="1"/>
          <tx>
            <v>應收帳款淨額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'資產負債表'!$D$1:$F$1</f>
            </numRef>
          </cat>
          <val>
            <numRef>
              <f>'資產負債表'!$D$5:$F$5</f>
            </numRef>
          </val>
        </ser>
        <ser>
          <idx val="2"/>
          <order val="2"/>
          <tx>
            <v>存貨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'資產負債表'!$D$1:$F$1</f>
            </numRef>
          </cat>
          <val>
            <numRef>
              <f>'資產負債表'!$D$6:$F$6</f>
            </numRef>
          </val>
        </ser>
        <ser>
          <idx val="3"/>
          <order val="3"/>
          <tx>
            <v>不動產、廠房及設備淨額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'資產負債表'!$D$1:$F$1</f>
            </numRef>
          </cat>
          <val>
            <numRef>
              <f>'資產負債表'!$D$16:$F$16</f>
            </numRef>
          </val>
        </ser>
        <ser>
          <idx val="4"/>
          <order val="4"/>
          <tx>
            <v>商譽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'資產負債表'!$D$1:$F$1</f>
            </numRef>
          </cat>
          <val>
            <numRef>
              <f>'資產負債表'!$D$18:$F$18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淨負債與利息保障倍數（百萬美元）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淨負債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'關鍵指標'!$D$70:$F$70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利息保障倍數（單季）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'資產負債表'!$D$1:$F$1</f>
            </numRef>
          </cat>
          <val>
            <numRef>
              <f>'關鍵指標'!$D$75:$F$75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期末流通股數 Shares Outstanding（百萬美元）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期末流通股數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'資產負債表'!$D$2:$F$2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現金及約當現金 Cash &amp; Equivalents（百萬美元）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'資產負債表'!$D$3:$F$3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短期投資 Short-Term Investments（百萬美元）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短期投資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'資產負債表'!$D$4:$F$4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應收帳款淨額 Accounts Receivable,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'資產負債表'!$D$5:$F$5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 Inventory（百萬美元）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'資產負債表'!$D$6:$F$6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流動資產合計 Total Current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流動資產合計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'資產負債表'!$D$15:$F$15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不動產、廠房及設備淨額 PP&amp;E,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不動產、廠房及設備淨額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'資產負債表'!$D$16:$F$16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使用權資產 Operating Lease ROU Asset（百萬美元）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使用權資產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'資產負債表'!$D$17:$F$17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無形資產（不含商譽） Intangible Assets ex-Goodwill（百萬美元）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無形資產（不含商譽）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'資產負債表'!$D$19:$F$19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資產總計 Total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資產總計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'資產負債表'!$D$20:$F$20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 Accounts Payable（百萬美元）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應付帳款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'資產負債表'!$D$21:$F$21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短期借款及一年內到期長期負債 Short-Term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短期借款及一年內到期長期負債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'資產負債表'!$D$23:$F$23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速動資產 Quick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速動資產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'資產負債表'!$D$24:$F$24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流動負債合計 Total Current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'資產負債表'!$D$25:$F$25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長期負債 Long-Term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'資產負債表'!$D$26:$F$26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有息負債合計 Total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有息負債合計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'資產負債表'!$D$27:$F$27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 Invested Capital（百萬美元）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投入資本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'資產負債表'!$D$28:$F$28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長期租賃負債 Operating Lease Liability, Noncurrent（百萬美元）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長期租賃負債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'資產負債表'!$D$29:$F$29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負債總計 Total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負債總計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'資產負債表'!$D$30:$F$30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股東權益總計 Total Stockholders' Equity（百萬美元）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股東權益總計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'資產負債表'!$D$31:$F$31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保留盈餘（累積虧損） Retained Earnings（百萬美元）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保留盈餘（累積虧損）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'資產負債表'!$D$1:$F$1</f>
            </numRef>
          </cat>
          <val>
            <numRef>
              <f>'資產負債表'!$D$32:$F$32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三大現金流（百萬美元）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'現金流量表'!$D$1:$F$1</f>
            </numRef>
          </cat>
          <val>
            <numRef>
              <f>'現金流量表'!$D$4:$F$4</f>
            </numRef>
          </val>
        </ser>
        <ser>
          <idx val="1"/>
          <order val="1"/>
          <tx>
            <v>投資活動現金流量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'現金流量表'!$D$1:$F$1</f>
            </numRef>
          </cat>
          <val>
            <numRef>
              <f>'現金流量表'!$D$6:$F$6</f>
            </numRef>
          </val>
        </ser>
        <ser>
          <idx val="2"/>
          <order val="2"/>
          <tx>
            <v>籌資活動現金流量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'現金流量表'!$D$1:$F$1</f>
            </numRef>
          </cat>
          <val>
            <numRef>
              <f>'現金流量表'!$D$7:$F$7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自由現金流與 FCF Margin（百萬美元）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自由現金流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'現金流量表'!$D$1:$F$1</f>
            </numRef>
          </cat>
          <val>
            <numRef>
              <f>'關鍵指標'!$D$77:$F$77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自由現金流利潤率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'現金流量表'!$D$1:$F$1</f>
            </numRef>
          </cat>
          <val>
            <numRef>
              <f>'關鍵指標'!$D$79:$F$79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 Stock-Based Compensation（百萬美元）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股份基礎給付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'現金流量表'!$D$1:$F$1</f>
            </numRef>
          </cat>
          <val>
            <numRef>
              <f>'現金流量表'!$D$2:$F$2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 D&amp;A（百萬美元）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折舊及攤銷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'現金流量表'!$D$1:$F$1</f>
            </numRef>
          </cat>
          <val>
            <numRef>
              <f>'現金流量表'!$D$3:$F$3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營業活動現金流量 Cash Flow from Operations（百萬美元）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'現金流量表'!$D$1:$F$1</f>
            </numRef>
          </cat>
          <val>
            <numRef>
              <f>'現金流量表'!$D$4:$F$4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 Capital Expenditures（百萬美元）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資本支出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'現金流量表'!$D$1:$F$1</f>
            </numRef>
          </cat>
          <val>
            <numRef>
              <f>'現金流量表'!$D$5:$F$5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投資活動現金流量 Cash Flow from Investing（百萬美元）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'現金流量表'!$D$1:$F$1</f>
            </numRef>
          </cat>
          <val>
            <numRef>
              <f>'現金流量表'!$D$6:$F$6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籌資活動現金流量 Cash Flow from Financing（百萬美元）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籌資活動現金流量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'現金流量表'!$D$1:$F$1</f>
            </numRef>
          </cat>
          <val>
            <numRef>
              <f>'現金流量表'!$D$7:$F$7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庫藏股買回 Share Repurchases（百萬美元）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庫藏股買回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'現金流量表'!$D$1:$F$1</f>
            </numRef>
          </cat>
          <val>
            <numRef>
              <f>'現金流量表'!$D$8:$F$8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支付股利 Dividends Paid（百萬美元）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支付股利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'現金流量表'!$D$1:$F$1</f>
            </numRef>
          </cat>
          <val>
            <numRef>
              <f>'現金流量表'!$D$9:$F$9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舉借長期債務 Proceeds from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舉借長期債務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'現金流量表'!$D$1:$F$1</f>
            </numRef>
          </cat>
          <val>
            <numRef>
              <f>'現金流量表'!$D$10:$F$10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償還長期債務 Repayments of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償還長期債務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'現金流量表'!$D$1:$F$1</f>
            </numRef>
          </cat>
          <val>
            <numRef>
              <f>'現金流量表'!$D$11:$F$11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現金淨變動 Net Change in Cash（百萬美元）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現金淨變動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cat>
            <numRef>
              <f>'現金流量表'!$D$1:$F$1</f>
            </numRef>
          </cat>
          <val>
            <numRef>
              <f>'現金流量表'!$D$12:$F$12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營收成長動能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'關鍵指標'!$D$21:$F$21</f>
            </numRef>
          </val>
          <smooth val="0"/>
        </ser>
        <ser>
          <idx val="1"/>
          <order val="1"/>
          <tx>
            <v>營收季增率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'關鍵指標'!$D$22:$F$22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報酬率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'關鍵指標'!$D$40:$F$40</f>
            </numRef>
          </val>
          <smooth val="0"/>
        </ser>
        <ser>
          <idx val="1"/>
          <order val="1"/>
          <tx>
            <v>資產報酬率（單季）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'關鍵指標'!$D$41:$F$41</f>
            </numRef>
          </val>
          <smooth val="0"/>
        </ser>
        <ser>
          <idx val="2"/>
          <order val="2"/>
          <tx>
            <v>投入資本報酬率（單季）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'關鍵指標'!$D$43:$F$43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應收帳款週轉天數（單季）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'關鍵指標'!$D$1:$F$1</f>
            </numRef>
          </cat>
          <val>
            <numRef>
              <f>'關鍵指標'!$D$52:$F$52</f>
            </numRef>
          </val>
        </ser>
        <ser>
          <idx val="1"/>
          <order val="1"/>
          <tx>
            <v>存貨週轉天數（單季）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'關鍵指標'!$D$1:$F$1</f>
            </numRef>
          </cat>
          <val>
            <numRef>
              <f>'關鍵指標'!$D$54:$F$54</f>
            </numRef>
          </val>
        </ser>
        <ser>
          <idx val="2"/>
          <order val="2"/>
          <tx>
            <v>應付帳款週轉天數（單季）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'關鍵指標'!$D$1:$F$1</f>
            </numRef>
          </cat>
          <val>
            <numRef>
              <f>'關鍵指標'!$D$56:$F$56</f>
            </numRef>
          </val>
        </ser>
        <ser>
          <idx val="3"/>
          <order val="3"/>
          <tx>
            <v>現金轉換循環（單季）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'關鍵指標'!$D$1:$F$1</f>
            </numRef>
          </cat>
          <val>
            <numRef>
              <f>'關鍵指標'!$D$58:$F$58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盈餘品質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'關鍵指標'!$D$82:$F$82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營收（滾動四季） Revenue TTM（百萬美元）</a:t>
            </a:r>
          </a:p>
        </rich>
      </tx>
    </title>
    <plotArea>
      <lineChart>
        <grouping val="standard"/>
        <ser>
          <idx val="0"/>
          <order val="0"/>
          <tx>
            <v>營收（滾動四季）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'關鍵指標'!$D$3:$F$3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營業成本（滾動四季） COGS TTM（百萬美元）</a:t>
            </a:r>
          </a:p>
        </rich>
      </tx>
    </title>
    <plotArea>
      <lineChart>
        <grouping val="standard"/>
        <ser>
          <idx val="0"/>
          <order val="0"/>
          <tx>
            <v>營業成本（滾動四季）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'關鍵指標'!$D$4:$F$4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毛利（滾動四季） Gross Profit TTM（百萬美元）</a:t>
            </a:r>
          </a:p>
        </rich>
      </tx>
    </title>
    <plotArea>
      <lineChart>
        <grouping val="standard"/>
        <ser>
          <idx val="0"/>
          <order val="0"/>
          <tx>
            <v>毛利（滾動四季）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'關鍵指標'!$D$5:$F$5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營業利益（滾動四季） Operating Income TTM（百萬美元）</a:t>
            </a:r>
          </a:p>
        </rich>
      </tx>
    </title>
    <plotArea>
      <lineChart>
        <grouping val="standard"/>
        <ser>
          <idx val="0"/>
          <order val="0"/>
          <tx>
            <v>營業利益（滾動四季）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'關鍵指標'!$D$6:$F$6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稅前淨利（滾動四季） Pretax Income TTM（百萬美元）</a:t>
            </a:r>
          </a:p>
        </rich>
      </tx>
    </title>
    <plotArea>
      <lineChart>
        <grouping val="standard"/>
        <ser>
          <idx val="0"/>
          <order val="0"/>
          <tx>
            <v>稅前淨利（滾動四季）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'關鍵指標'!$D$7:$F$7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所得稅費用（滾動四季） Income Tax TTM（百萬美元）</a:t>
            </a:r>
          </a:p>
        </rich>
      </tx>
    </title>
    <plotArea>
      <lineChart>
        <grouping val="standard"/>
        <ser>
          <idx val="0"/>
          <order val="0"/>
          <tx>
            <v>所得稅費用（滾動四季）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'關鍵指標'!$D$8:$F$8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利息費用（滾動四季） Interest Expense TTM（百萬美元）</a:t>
            </a:r>
          </a:p>
        </rich>
      </tx>
    </title>
    <plotArea>
      <lineChart>
        <grouping val="standard"/>
        <ser>
          <idx val="0"/>
          <order val="0"/>
          <tx>
            <v>利息費用（滾動四季）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'關鍵指標'!$D$9:$F$9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EBIT（滾動四季） EBIT TTM（百萬美元）</a:t>
            </a:r>
          </a:p>
        </rich>
      </tx>
    </title>
    <plotArea>
      <lineChart>
        <grouping val="standard"/>
        <ser>
          <idx val="0"/>
          <order val="0"/>
          <tx>
            <v>EBIT（滾動四季）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'關鍵指標'!$D$10:$F$10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財務費用（滾動四季） Finance Cost TTM（百萬美元）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'關鍵指標'!$D$11:$F$11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折舊及攤銷（滾動四季） D&amp;A TTM（百萬美元）</a:t>
            </a:r>
          </a:p>
        </rich>
      </tx>
    </title>
    <plotArea>
      <lineChart>
        <grouping val="standard"/>
        <ser>
          <idx val="0"/>
          <order val="0"/>
          <tx>
            <v>折舊及攤銷（滾動四季）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'關鍵指標'!$D$12:$F$12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股份基礎給付（滾動四季） SBC TTM（百萬美元）</a:t>
            </a:r>
          </a:p>
        </rich>
      </tx>
    </title>
    <plotArea>
      <lineChart>
        <grouping val="standard"/>
        <ser>
          <idx val="0"/>
          <order val="0"/>
          <tx>
            <v>股份基礎給付（滾動四季）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'關鍵指標'!$D$13:$F$13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研發費用（滾動四季） R&amp;D TTM（百萬美元）</a:t>
            </a:r>
          </a:p>
        </rich>
      </tx>
    </title>
    <plotArea>
      <lineChart>
        <grouping val="standard"/>
        <ser>
          <idx val="0"/>
          <order val="0"/>
          <tx>
            <v>研發費用（滾動四季）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'關鍵指標'!$D$14:$F$14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銷售及管理費用（滾動四季） SG&amp;A TTM（百萬美元）</a:t>
            </a:r>
          </a:p>
        </rich>
      </tx>
    </title>
    <plotArea>
      <lineChart>
        <grouping val="standard"/>
        <ser>
          <idx val="0"/>
          <order val="0"/>
          <tx>
            <v>銷售及管理費用（滾動四季）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'關鍵指標'!$D$15:$F$15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淨利（滾動四季） Net Income TTM（百萬美元）</a:t>
            </a:r>
          </a:p>
        </rich>
      </tx>
    </title>
    <plotArea>
      <lineChart>
        <grouping val="standard"/>
        <ser>
          <idx val="0"/>
          <order val="0"/>
          <tx>
            <v>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'關鍵指標'!$D$16:$F$16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營運現金流（滾動四季） CFO TTM（百萬美元）</a:t>
            </a:r>
          </a:p>
        </rich>
      </tx>
    </title>
    <plotArea>
      <lineChart>
        <grouping val="standard"/>
        <ser>
          <idx val="0"/>
          <order val="0"/>
          <tx>
            <v>營運現金流（滾動四季）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'關鍵指標'!$D$17:$F$17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資本支出（滾動四季） CapEx TTM（百萬美元）</a:t>
            </a:r>
          </a:p>
        </rich>
      </tx>
    </title>
    <plotArea>
      <lineChart>
        <grouping val="standard"/>
        <ser>
          <idx val="0"/>
          <order val="0"/>
          <tx>
            <v>資本支出（滾動四季）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'關鍵指標'!$D$18:$F$18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 Revenue YoY</a:t>
            </a:r>
          </a:p>
        </rich>
      </tx>
    </title>
    <plotArea>
      <lineChart>
        <grouping val="standard"/>
        <ser>
          <idx val="0"/>
          <order val="0"/>
          <tx>
            <v>營收年增率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'關鍵指標'!$D$20:$F$20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營收年增率（單季） Revenue YoY (Quarterly)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'關鍵指標'!$D$21:$F$21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營收季增率 Revenue QoQ</a:t>
            </a:r>
          </a:p>
        </rich>
      </tx>
    </title>
    <plotArea>
      <lineChart>
        <grouping val="standard"/>
        <ser>
          <idx val="0"/>
          <order val="0"/>
          <tx>
            <v>營收季增率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'關鍵指標'!$D$22:$F$22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淨利年增率 Net Income YoY</a:t>
            </a:r>
          </a:p>
        </rich>
      </tx>
    </title>
    <plotArea>
      <lineChart>
        <grouping val="standard"/>
        <ser>
          <idx val="0"/>
          <order val="0"/>
          <tx>
            <v>淨利年增率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'關鍵指標'!$D$23:$F$23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財務費用（單季） Finance Cost (Quarterly)（百萬美元）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'關鍵指標'!$D$25:$F$25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 Gross Margin</a:t>
            </a:r>
          </a:p>
        </rich>
      </tx>
    </title>
    <plotArea>
      <lineChart>
        <grouping val="standard"/>
        <ser>
          <idx val="0"/>
          <order val="0"/>
          <tx>
            <v>毛利率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'關鍵指標'!$D$26:$F$26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毛利率（單季） Gross Margin (Quarterly)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'關鍵指標'!$D$27:$F$27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 Operating Margin</a:t>
            </a:r>
          </a:p>
        </rich>
      </tx>
    </title>
    <plotArea>
      <lineChart>
        <grouping val="standard"/>
        <ser>
          <idx val="0"/>
          <order val="0"/>
          <tx>
            <v>營業利益率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'關鍵指標'!$D$28:$F$28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營業利益率（單季） Operating Margin (Quarterly)</a:t>
            </a:r>
          </a:p>
        </rich>
      </tx>
    </title>
    <plotArea>
      <lineChart>
        <grouping val="standard"/>
        <ser>
          <idx val="0"/>
          <order val="0"/>
          <tx>
            <v>營業利益率（單季）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'關鍵指標'!$D$29:$F$29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 EBIT Margin</a:t>
            </a:r>
          </a:p>
        </rich>
      </tx>
    </title>
    <plotArea>
      <lineChart>
        <grouping val="standard"/>
        <ser>
          <idx val="0"/>
          <order val="0"/>
          <tx>
            <v>EBIT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'關鍵指標'!$D$30:$F$30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利潤率（單季） EBIT Margin (Quarterly)</a:t>
            </a:r>
          </a:p>
        </rich>
      </tx>
    </title>
    <plotArea>
      <lineChart>
        <grouping val="standard"/>
        <ser>
          <idx val="0"/>
          <order val="0"/>
          <tx>
            <v>EBIT 利潤率（單季）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'關鍵指標'!$D$31:$F$31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 Net Margin</a:t>
            </a:r>
          </a:p>
        </rich>
      </tx>
    </title>
    <plotArea>
      <lineChart>
        <grouping val="standard"/>
        <ser>
          <idx val="0"/>
          <order val="0"/>
          <tx>
            <v>淨利率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'關鍵指標'!$D$32:$F$32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淨利率（單季） Net Margin (Quarterly)</a:t>
            </a:r>
          </a:p>
        </rich>
      </tx>
    </title>
    <plotArea>
      <lineChart>
        <grouping val="standard"/>
        <ser>
          <idx val="0"/>
          <order val="0"/>
          <tx>
            <v>淨利率（單季）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'關鍵指標'!$D$33:$F$33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EBITDA（百萬美元）</a:t>
            </a:r>
          </a:p>
        </rich>
      </tx>
    </title>
    <plotArea>
      <lineChart>
        <grouping val="standard"/>
        <ser>
          <idx val="0"/>
          <order val="0"/>
          <tx>
            <v>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'關鍵指標'!$D$34:$F$34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稅前息前折舊攤銷前獲利（單季） EBITDA (Quarterly)（百萬美元）</a:t>
            </a:r>
          </a:p>
        </rich>
      </tx>
    </title>
    <plotArea>
      <lineChart>
        <grouping val="standard"/>
        <ser>
          <idx val="0"/>
          <order val="0"/>
          <tx>
            <v>稅前息前折舊攤銷前獲利（單季）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'關鍵指標'!$D$35:$F$35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利潤率 EBITDA Margin</a:t>
            </a:r>
          </a:p>
        </rich>
      </tx>
    </title>
    <plotArea>
      <lineChart>
        <grouping val="standard"/>
        <ser>
          <idx val="0"/>
          <order val="0"/>
          <tx>
            <v>EBITDA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'關鍵指標'!$D$36:$F$36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 Effective Tax Rate</a:t>
            </a:r>
          </a:p>
        </rich>
      </tx>
    </title>
    <plotArea>
      <lineChart>
        <grouping val="standard"/>
        <ser>
          <idx val="0"/>
          <order val="0"/>
          <tx>
            <v>有效稅率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'關鍵指標'!$D$37:$F$37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有效稅率（單季） Effective Tax Rate (Quarterly)</a:t>
            </a:r>
          </a:p>
        </rich>
      </tx>
    </title>
    <plotArea>
      <lineChart>
        <grouping val="standard"/>
        <ser>
          <idx val="0"/>
          <order val="0"/>
          <tx>
            <v>有效稅率（單季）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'關鍵指標'!$D$38:$F$38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 ROE</a:t>
            </a:r>
          </a:p>
        </rich>
      </tx>
    </title>
    <plotArea>
      <lineChart>
        <grouping val="standard"/>
        <ser>
          <idx val="0"/>
          <order val="0"/>
          <tx>
            <v>股東權益報酬率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'關鍵指標'!$D$39:$F$39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股東權益報酬率（單季） ROE (Quarterly)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'關鍵指標'!$D$40:$F$40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資產報酬率（單季） ROA (Quarterly)</a:t>
            </a:r>
          </a:p>
        </rich>
      </tx>
    </title>
    <plotArea>
      <lineChart>
        <grouping val="standard"/>
        <ser>
          <idx val="0"/>
          <order val="0"/>
          <tx>
            <v>資產報酬率（單季）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'關鍵指標'!$D$41:$F$41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 ROIC</a:t>
            </a:r>
          </a:p>
        </rich>
      </tx>
    </title>
    <plotArea>
      <lineChart>
        <grouping val="standard"/>
        <ser>
          <idx val="0"/>
          <order val="0"/>
          <tx>
            <v>投入資本報酬率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'關鍵指標'!$D$42:$F$42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投入資本報酬率（單季） ROIC (Quarterly)</a:t>
            </a:r>
          </a:p>
        </rich>
      </tx>
    </title>
    <plotArea>
      <lineChart>
        <grouping val="standard"/>
        <ser>
          <idx val="0"/>
          <order val="0"/>
          <tx>
            <v>投入資本報酬率（單季）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'關鍵指標'!$D$43:$F$43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應收帳款週轉率（滾動四季） AR Turnover TTM</a:t>
            </a:r>
          </a:p>
        </rich>
      </tx>
    </title>
    <plotArea>
      <lineChart>
        <grouping val="standard"/>
        <ser>
          <idx val="0"/>
          <order val="0"/>
          <tx>
            <v>應收帳款週轉率（滾動四季）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'關鍵指標'!$D$45:$F$45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存貨週轉率（滾動四季） Inventory Turnover TTM</a:t>
            </a:r>
          </a:p>
        </rich>
      </tx>
    </title>
    <plotArea>
      <lineChart>
        <grouping val="standard"/>
        <ser>
          <idx val="0"/>
          <order val="0"/>
          <tx>
            <v>存貨週轉率（滾動四季）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'關鍵指標'!$D$46:$F$46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應付帳款週轉率（滾動四季） AP Turnover TTM</a:t>
            </a:r>
          </a:p>
        </rich>
      </tx>
    </title>
    <plotArea>
      <lineChart>
        <grouping val="standard"/>
        <ser>
          <idx val="0"/>
          <order val="0"/>
          <tx>
            <v>應付帳款週轉率（滾動四季）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'關鍵指標'!$D$47:$F$47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固定資產週轉率（滾動四季） Fixed Asset Turnover TTM</a:t>
            </a:r>
          </a:p>
        </rich>
      </tx>
    </title>
    <plotArea>
      <lineChart>
        <grouping val="standard"/>
        <ser>
          <idx val="0"/>
          <order val="0"/>
          <tx>
            <v>固定資產週轉率（滾動四季）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'關鍵指標'!$D$48:$F$48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 Asset Turnover</a:t>
            </a:r>
          </a:p>
        </rich>
      </tx>
    </title>
    <plotArea>
      <lineChart>
        <grouping val="standard"/>
        <ser>
          <idx val="0"/>
          <order val="0"/>
          <tx>
            <v>總資產週轉率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'關鍵指標'!$D$49:$F$49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總資產週轉率（單季） Asset Turnover (Quarterly)</a:t>
            </a:r>
          </a:p>
        </rich>
      </tx>
    </title>
    <plotArea>
      <lineChart>
        <grouping val="standard"/>
        <ser>
          <idx val="0"/>
          <order val="0"/>
          <tx>
            <v>總資產週轉率（單季）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'關鍵指標'!$D$50:$F$50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 DSO</a:t>
            </a:r>
          </a:p>
        </rich>
      </tx>
    </title>
    <plotArea>
      <lineChart>
        <grouping val="standard"/>
        <ser>
          <idx val="0"/>
          <order val="0"/>
          <tx>
            <v>應收帳款週轉天數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'關鍵指標'!$D$51:$F$51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應收帳款週轉天數（單季） DSO (Quarterly)</a:t>
            </a:r>
          </a:p>
        </rich>
      </tx>
    </title>
    <plotArea>
      <lineChart>
        <grouping val="standard"/>
        <ser>
          <idx val="0"/>
          <order val="0"/>
          <tx>
            <v>應收帳款週轉天數（單季）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'關鍵指標'!$D$52:$F$52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 DIO</a:t>
            </a:r>
          </a:p>
        </rich>
      </tx>
    </title>
    <plotArea>
      <lineChart>
        <grouping val="standard"/>
        <ser>
          <idx val="0"/>
          <order val="0"/>
          <tx>
            <v>存貨週轉天數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'關鍵指標'!$D$53:$F$53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存貨週轉天數（單季） DIO (Quarterly)</a:t>
            </a:r>
          </a:p>
        </rich>
      </tx>
    </title>
    <plotArea>
      <lineChart>
        <grouping val="standard"/>
        <ser>
          <idx val="0"/>
          <order val="0"/>
          <tx>
            <v>存貨週轉天數（單季）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'關鍵指標'!$D$54:$F$54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 DPO</a:t>
            </a:r>
          </a:p>
        </rich>
      </tx>
    </title>
    <plotArea>
      <lineChart>
        <grouping val="standard"/>
        <ser>
          <idx val="0"/>
          <order val="0"/>
          <tx>
            <v>應付帳款週轉天數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'關鍵指標'!$D$55:$F$55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應付帳款週轉天數（單季） DPO (Quarterly)</a:t>
            </a:r>
          </a:p>
        </rich>
      </tx>
    </title>
    <plotArea>
      <lineChart>
        <grouping val="standard"/>
        <ser>
          <idx val="0"/>
          <order val="0"/>
          <tx>
            <v>應付帳款週轉天數（單季）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'關鍵指標'!$D$56:$F$56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 Cash Conversion Cycle</a:t>
            </a:r>
          </a:p>
        </rich>
      </tx>
    </title>
    <plotArea>
      <lineChart>
        <grouping val="standard"/>
        <ser>
          <idx val="0"/>
          <order val="0"/>
          <tx>
            <v>現金轉換循環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'關鍵指標'!$D$57:$F$57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現金轉換循環（單季） Cash Conversion Cycle (Quarterly)</a:t>
            </a:r>
          </a:p>
        </rich>
      </tx>
    </title>
    <plotArea>
      <lineChart>
        <grouping val="standard"/>
        <ser>
          <idx val="0"/>
          <order val="0"/>
          <tx>
            <v>現金轉換循環（單季）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'關鍵指標'!$D$58:$F$58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流動比率 Current Ratio</a:t>
            </a:r>
          </a:p>
        </rich>
      </tx>
    </title>
    <plotArea>
      <lineChart>
        <grouping val="standard"/>
        <ser>
          <idx val="0"/>
          <order val="0"/>
          <tx>
            <v>流動比率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'關鍵指標'!$D$60:$F$60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速動比率 Quick Ratio</a:t>
            </a:r>
          </a:p>
        </rich>
      </tx>
    </title>
    <plotArea>
      <lineChart>
        <grouping val="standard"/>
        <ser>
          <idx val="0"/>
          <order val="0"/>
          <tx>
            <v>速動比率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'關鍵指標'!$D$61:$F$61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現金比率 Cash Ratio</a:t>
            </a:r>
          </a:p>
        </rich>
      </tx>
    </title>
    <plotArea>
      <lineChart>
        <grouping val="standard"/>
        <ser>
          <idx val="0"/>
          <order val="0"/>
          <tx>
            <v>現金比率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'關鍵指標'!$D$62:$F$62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淨營運資金 Net Working Capital（百萬美元）</a:t>
            </a:r>
          </a:p>
        </rich>
      </tx>
    </title>
    <plotArea>
      <lineChart>
        <grouping val="standard"/>
        <ser>
          <idx val="0"/>
          <order val="0"/>
          <tx>
            <v>淨營運資金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'關鍵指標'!$D$63:$F$63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區間衡量（天） Interval Measure</a:t>
            </a:r>
          </a:p>
        </rich>
      </tx>
    </title>
    <plotArea>
      <lineChart>
        <grouping val="standard"/>
        <ser>
          <idx val="0"/>
          <order val="0"/>
          <tx>
            <v>區間衡量（天）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'關鍵指標'!$D$64:$F$64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區間衡量（天，單季） Interval Measure (Quarterly)</a:t>
            </a:r>
          </a:p>
        </rich>
      </tx>
    </title>
    <plotArea>
      <lineChart>
        <grouping val="standard"/>
        <ser>
          <idx val="0"/>
          <order val="0"/>
          <tx>
            <v>區間衡量（天，單季）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'關鍵指標'!$D$65:$F$65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財務槓桿 Financial Leverage</a:t>
            </a:r>
          </a:p>
        </rich>
      </tx>
    </title>
    <plotArea>
      <lineChart>
        <grouping val="standard"/>
        <ser>
          <idx val="0"/>
          <order val="0"/>
          <tx>
            <v>財務槓桿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'關鍵指標'!$D$66:$F$66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股東權益比率 Equity Ratio</a:t>
            </a:r>
          </a:p>
        </rich>
      </tx>
    </title>
    <plotArea>
      <lineChart>
        <grouping val="standard"/>
        <ser>
          <idx val="0"/>
          <order val="0"/>
          <tx>
            <v>股東權益比率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'關鍵指標'!$D$67:$F$67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有息負債率 Interest-Bearing Debt / Assets</a:t>
            </a:r>
          </a:p>
        </rich>
      </tx>
    </title>
    <plotArea>
      <lineChart>
        <grouping val="standard"/>
        <ser>
          <idx val="0"/>
          <order val="0"/>
          <tx>
            <v>有息負債率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'關鍵指標'!$D$68:$F$68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負債權益比 Debt / Equity</a:t>
            </a:r>
          </a:p>
        </rich>
      </tx>
    </title>
    <plotArea>
      <lineChart>
        <grouping val="standard"/>
        <ser>
          <idx val="0"/>
          <order val="0"/>
          <tx>
            <v>負債權益比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'關鍵指標'!$D$69:$F$69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 Net Debt（百萬美元）</a:t>
            </a:r>
          </a:p>
        </rich>
      </tx>
    </title>
    <plotArea>
      <lineChart>
        <grouping val="standard"/>
        <ser>
          <idx val="0"/>
          <order val="0"/>
          <tx>
            <v>淨負債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'關鍵指標'!$D$70:$F$70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營業租賃負債合計 Operating Lease Liability, Total（百萬美元）</a:t>
            </a:r>
          </a:p>
        </rich>
      </tx>
    </title>
    <plotArea>
      <lineChart>
        <grouping val="standard"/>
        <ser>
          <idx val="0"/>
          <order val="0"/>
          <tx>
            <v>營業租賃負債合計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'關鍵指標'!$D$71:$F$71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 Net Debt / EBITDA</a:t>
            </a:r>
          </a:p>
        </rich>
      </tx>
    </title>
    <plotArea>
      <lineChart>
        <grouping val="standard"/>
        <ser>
          <idx val="0"/>
          <order val="0"/>
          <tx>
            <v>淨負債／EBITDA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'關鍵指標'!$D$72:$F$72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淨負債／EBITDA（單季） Net Debt / EBITDA (Quarterly)</a:t>
            </a:r>
          </a:p>
        </rich>
      </tx>
    </title>
    <plotArea>
      <lineChart>
        <grouping val="standard"/>
        <ser>
          <idx val="0"/>
          <order val="0"/>
          <tx>
            <v>淨負債／EBITDA（單季）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'關鍵指標'!$D$73:$F$73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 Interest Coverage</a:t>
            </a:r>
          </a:p>
        </rich>
      </tx>
    </title>
    <plotArea>
      <lineChart>
        <grouping val="standard"/>
        <ser>
          <idx val="0"/>
          <order val="0"/>
          <tx>
            <v>利息保障倍數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'關鍵指標'!$D$74:$F$74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利息保障倍數（單季） Interest Coverage (Quarterly)</a:t>
            </a:r>
          </a:p>
        </rich>
      </tx>
    </title>
    <plotArea>
      <lineChart>
        <grouping val="standard"/>
        <ser>
          <idx val="0"/>
          <order val="0"/>
          <tx>
            <v>利息保障倍數（單季）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'關鍵指標'!$D$75:$F$75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 Free Cash Flow（百萬美元）</a:t>
            </a:r>
          </a:p>
        </rich>
      </tx>
    </title>
    <plotArea>
      <lineChart>
        <grouping val="standard"/>
        <ser>
          <idx val="0"/>
          <order val="0"/>
          <tx>
            <v>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'關鍵指標'!$D$77:$F$77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自由現金流利潤率（水準，滾動四季） FCF Margin TTM (level)</a:t>
            </a:r>
          </a:p>
        </rich>
      </tx>
    </title>
    <plotArea>
      <lineChart>
        <grouping val="standard"/>
        <ser>
          <idx val="0"/>
          <order val="0"/>
          <tx>
            <v>自由現金流利潤率（水準，滾動四季）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'關鍵指標'!$D$78:$F$78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 FCF Margin</a:t>
            </a:r>
          </a:p>
        </rich>
      </tx>
    </title>
    <plotArea>
      <lineChart>
        <grouping val="standard"/>
        <ser>
          <idx val="0"/>
          <order val="0"/>
          <tx>
            <v>自由現金流利潤率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'關鍵指標'!$D$79:$F$79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自由現金流對淨利比（滾動四季） FCF / Net Income TTM</a:t>
            </a:r>
          </a:p>
        </rich>
      </tx>
    </title>
    <plotArea>
      <lineChart>
        <grouping val="standard"/>
        <ser>
          <idx val="0"/>
          <order val="0"/>
          <tx>
            <v>自由現金流對淨利比（滾動四季）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'關鍵指標'!$D$80:$F$80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現金含量 CFO / Net Income</a:t>
            </a:r>
          </a:p>
        </rich>
      </tx>
    </title>
    <plotArea>
      <lineChart>
        <grouping val="standard"/>
        <ser>
          <idx val="0"/>
          <order val="0"/>
          <tx>
            <v>現金含量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'關鍵指標'!$D$81:$F$81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營運現金流對淨利比（單季） OCF / Net Income (Quarterly)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'關鍵指標'!$D$82:$F$82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資本支出強度 CapEx / Revenue</a:t>
            </a:r>
          </a:p>
        </rich>
      </tx>
    </title>
    <plotArea>
      <lineChart>
        <grouping val="standard"/>
        <ser>
          <idx val="0"/>
          <order val="0"/>
          <tx>
            <v>資本支出強度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'關鍵指標'!$D$83:$F$83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 SBC / Revenue</a:t>
            </a:r>
          </a:p>
        </rich>
      </tx>
    </title>
    <plotArea>
      <lineChart>
        <grouping val="standard"/>
        <ser>
          <idx val="0"/>
          <order val="0"/>
          <tx>
            <v>股份基礎給付佔營收比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'關鍵指標'!$D$85:$F$85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股份基礎給付佔營收比（單季） SBC / Revenue (Quarterly)</a:t>
            </a:r>
          </a:p>
        </rich>
      </tx>
    </title>
    <plotArea>
      <lineChart>
        <grouping val="standard"/>
        <ser>
          <idx val="0"/>
          <order val="0"/>
          <tx>
            <v>股份基礎給付佔營收比（單季）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'關鍵指標'!$D$86:$F$86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股數稀釋率 Share Count Change YoY</a:t>
            </a:r>
          </a:p>
        </rich>
      </tx>
    </title>
    <plotArea>
      <lineChart>
        <grouping val="standard"/>
        <ser>
          <idx val="0"/>
          <order val="0"/>
          <tx>
            <v>股數稀釋率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'關鍵指標'!$D$87:$F$87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股東回饋總額 Total Shareholder Return（百萬美元）</a:t>
            </a:r>
          </a:p>
        </rich>
      </tx>
    </title>
    <plotArea>
      <lineChart>
        <grouping val="standard"/>
        <ser>
          <idx val="0"/>
          <order val="0"/>
          <tx>
            <v>股東回饋總額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'關鍵指標'!$D$88:$F$88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 R&amp;D / Revenue</a:t>
            </a:r>
          </a:p>
        </rich>
      </tx>
    </title>
    <plotArea>
      <lineChart>
        <grouping val="standard"/>
        <ser>
          <idx val="0"/>
          <order val="0"/>
          <tx>
            <v>研發費用率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'關鍵指標'!$D$90:$F$90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研發費用率（單季） R&amp;D / Revenue (Quarterly)</a:t>
            </a:r>
          </a:p>
        </rich>
      </tx>
    </title>
    <plotArea>
      <lineChart>
        <grouping val="standard"/>
        <ser>
          <idx val="0"/>
          <order val="0"/>
          <tx>
            <v>研發費用率（單季）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'關鍵指標'!$D$91:$F$91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 SG&amp;A / Revenue</a:t>
            </a:r>
          </a:p>
        </rich>
      </tx>
    </title>
    <plotArea>
      <lineChart>
        <grouping val="standard"/>
        <ser>
          <idx val="0"/>
          <order val="0"/>
          <tx>
            <v>銷管費用率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'關鍵指標'!$D$92:$F$92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銷管費用率（單季） SG&amp;A / Revenue (Quarterly)</a:t>
            </a:r>
          </a:p>
        </rich>
      </tx>
    </title>
    <plotArea>
      <lineChart>
        <grouping val="standard"/>
        <ser>
          <idx val="0"/>
          <order val="0"/>
          <tx>
            <v>銷管費用率（單季）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'關鍵指標'!$D$93:$F$93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每股營收 Revenue / Share</a:t>
            </a:r>
          </a:p>
        </rich>
      </tx>
    </title>
    <plotArea>
      <lineChart>
        <grouping val="standard"/>
        <ser>
          <idx val="0"/>
          <order val="0"/>
          <tx>
            <v>每股營收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'關鍵指標'!$D$95:$F$95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每股淨值 Book Value / Share</a:t>
            </a:r>
          </a:p>
        </rich>
      </tx>
    </title>
    <plotArea>
      <lineChart>
        <grouping val="standard"/>
        <ser>
          <idx val="0"/>
          <order val="0"/>
          <tx>
            <v>每股淨值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'關鍵指標'!$D$96:$F$96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每股現金及投資 Cash+STI / Share</a:t>
            </a:r>
          </a:p>
        </rich>
      </tx>
    </title>
    <plotArea>
      <lineChart>
        <grouping val="standard"/>
        <ser>
          <idx val="0"/>
          <order val="0"/>
          <tx>
            <v>每股現金及投資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'關鍵指標'!$D$97:$F$97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每股自由現金流 FCF / Share</a:t>
            </a:r>
          </a:p>
        </rich>
      </tx>
    </title>
    <plotArea>
      <lineChart>
        <grouping val="standard"/>
        <ser>
          <idx val="0"/>
          <order val="0"/>
          <tx>
            <v>每股自由現金流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'關鍵指標'!$D$98:$F$98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每股營運現金流 OCF / Share</a:t>
            </a:r>
          </a:p>
        </rich>
      </tx>
    </title>
    <plotArea>
      <lineChart>
        <grouping val="standard"/>
        <ser>
          <idx val="0"/>
          <order val="0"/>
          <tx>
            <v>每股營運現金流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'關鍵指標'!$D$99:$F$99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 Gross Margin Δ YoY</a:t>
            </a:r>
          </a:p>
        </rich>
      </tx>
    </title>
    <plotArea>
      <lineChart>
        <grouping val="standard"/>
        <ser>
          <idx val="0"/>
          <order val="0"/>
          <tx>
            <v>毛利率年變化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'關鍵指標'!$D$101:$F$101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 Operating Margin Δ YoY</a:t>
            </a:r>
          </a:p>
        </rich>
      </tx>
    </title>
    <plotArea>
      <lineChart>
        <grouping val="standard"/>
        <ser>
          <idx val="0"/>
          <order val="0"/>
          <tx>
            <v>營業利益率年變化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'關鍵指標'!$D$102:$F$102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費用成長差 Opex Growth Gap</a:t>
            </a:r>
          </a:p>
        </rich>
      </tx>
    </title>
    <plotArea>
      <lineChart>
        <grouping val="standard"/>
        <ser>
          <idx val="0"/>
          <order val="0"/>
          <tx>
            <v>費用成長差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'關鍵指標'!$D$103:$F$103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 Receivables Growth Gap</a:t>
            </a:r>
          </a:p>
        </rich>
      </tx>
    </title>
    <plotArea>
      <lineChart>
        <grouping val="standard"/>
        <ser>
          <idx val="0"/>
          <order val="0"/>
          <tx>
            <v>應收成長差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'關鍵指標'!$D$104:$F$104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 DSO Δ YoY</a:t>
            </a:r>
          </a:p>
        </rich>
      </tx>
    </title>
    <plotArea>
      <lineChart>
        <grouping val="standard"/>
        <ser>
          <idx val="0"/>
          <order val="0"/>
          <tx>
            <v>應收天數年變化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'關鍵指標'!$D$105:$F$105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 Inventory Growth Gap</a:t>
            </a:r>
          </a:p>
        </rich>
      </tx>
    </title>
    <plotArea>
      <lineChart>
        <grouping val="standard"/>
        <ser>
          <idx val="0"/>
          <order val="0"/>
          <tx>
            <v>存貨成長差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'關鍵指標'!$D$106:$F$106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 DIO Δ YoY</a:t>
            </a:r>
          </a:p>
        </rich>
      </tx>
    </title>
    <plotArea>
      <lineChart>
        <grouping val="standard"/>
        <ser>
          <idx val="0"/>
          <order val="0"/>
          <tx>
            <v>存貨天數年變化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'關鍵指標'!$D$107:$F$107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 FCF Margin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'關鍵指標'!$D$108:$F$108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合約負債年增率 Contract Liabilities YoY</a:t>
            </a:r>
          </a:p>
        </rich>
      </tx>
    </title>
    <plotArea>
      <lineChart>
        <grouping val="standard"/>
        <ser>
          <idx val="0"/>
          <order val="0"/>
          <tx>
            <v>合約負債年增率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'關鍵指標'!$D$109:$F$109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商譽佔資產比 Goodwill / Assets</a:t>
            </a:r>
          </a:p>
        </rich>
      </tx>
    </title>
    <plotArea>
      <lineChart>
        <grouping val="standard"/>
        <ser>
          <idx val="0"/>
          <order val="0"/>
          <tx>
            <v>商譽佔資產比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'關鍵指標'!$D$110:$F$110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股東權益年增率 Equity YoY</a:t>
            </a:r>
          </a:p>
        </rich>
      </tx>
    </title>
    <plotArea>
      <lineChart>
        <grouping val="standard"/>
        <ser>
          <idx val="0"/>
          <order val="0"/>
          <tx>
            <v>股東權益年增率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'關鍵指標'!$D$111:$F$111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自由現金流利潤率（滾動四季） FCF Margin TTM</a:t>
            </a:r>
          </a:p>
        </rich>
      </tx>
    </title>
    <plotArea>
      <lineChart>
        <grouping val="standard"/>
        <ser>
          <idx val="0"/>
          <order val="0"/>
          <tx>
            <v>自由現金流利潤率（滾動四季）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'關鍵指標'!$D$112:$F$112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自由現金流利潤率年變化（滾動四季） FCF Margin TTM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'關鍵指標'!$D$113:$F$113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 Revenue Growth Acceleration</a:t>
            </a:r>
          </a:p>
        </rich>
      </tx>
    </title>
    <plotArea>
      <lineChart>
        <grouping val="standard"/>
        <ser>
          <idx val="0"/>
          <order val="0"/>
          <tx>
            <v>營收加速度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'關鍵指標'!$D$114:$F$114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存貨－其他（總額−成品） Inventory ex-Finished Goods（百萬美元）</a:t>
            </a:r>
          </a:p>
        </rich>
      </tx>
    </title>
    <plotArea>
      <lineChart>
        <grouping val="standard"/>
        <ser>
          <idx val="0"/>
          <order val="0"/>
          <tx>
            <v>存貨－其他（總額−成品）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'關鍵指標'!$D$115:$F$115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成品佔存貨比 Finished Goods / Inventory</a:t>
            </a:r>
          </a:p>
        </rich>
      </tx>
    </title>
    <plotArea>
      <lineChart>
        <grouping val="standard"/>
        <ser>
          <idx val="0"/>
          <order val="0"/>
          <tx>
            <v>成品佔存貨比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'關鍵指標'!$D$116:$F$116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成品佔比年變化 Finished Goods Share Δ YoY</a:t>
            </a:r>
          </a:p>
        </rich>
      </tx>
    </title>
    <plotArea>
      <lineChart>
        <grouping val="standard"/>
        <ser>
          <idx val="0"/>
          <order val="0"/>
          <tx>
            <v>成品佔比年變化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'關鍵指標'!$D$117:$F$117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預付佔營收比 Prepaid / Revenue</a:t>
            </a:r>
          </a:p>
        </rich>
      </tx>
    </title>
    <plotArea>
      <lineChart>
        <grouping val="standard"/>
        <ser>
          <idx val="0"/>
          <order val="0"/>
          <tx>
            <v>預付佔營收比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'關鍵指標'!$D$118:$F$118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營收加速度（滾動四季） Revenue Acceleration TTM</a:t>
            </a:r>
          </a:p>
        </rich>
      </tx>
    </title>
    <plotArea>
      <lineChart>
        <grouping val="standard"/>
        <ser>
          <idx val="0"/>
          <order val="0"/>
          <tx>
            <v>營收加速度（滾動四季）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'關鍵指標'!$D$119:$F$119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營業利益率年變化（滾動四季） Operating Margin TTM Δ YoY</a:t>
            </a:r>
          </a:p>
        </rich>
      </tx>
    </title>
    <plotArea>
      <lineChart>
        <grouping val="standard"/>
        <ser>
          <idx val="0"/>
          <order val="0"/>
          <tx>
            <v>營業利益率年變化（滾動四季）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'關鍵指標'!$D$120:$F$120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毛利率年變化（滾動四季） Gross Margin TTM Δ YoY</a:t>
            </a:r>
          </a:p>
        </rich>
      </tx>
    </title>
    <plotArea>
      <lineChart>
        <grouping val="standard"/>
        <ser>
          <idx val="0"/>
          <order val="0"/>
          <tx>
            <v>毛利率年變化（滾動四季）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'關鍵指標'!$D$121:$F$121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應收成長差（滾動四季） Receivables Growth Gap TTM</a:t>
            </a:r>
          </a:p>
        </rich>
      </tx>
    </title>
    <plotArea>
      <lineChart>
        <grouping val="standard"/>
        <ser>
          <idx val="0"/>
          <order val="0"/>
          <tx>
            <v>應收成長差（滾動四季）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'關鍵指標'!$D$122:$F$122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存貨成長差（滾動四季） Inventory Growth Gap TTM</a:t>
            </a:r>
          </a:p>
        </rich>
      </tx>
    </title>
    <plotArea>
      <lineChart>
        <grouping val="standard"/>
        <ser>
          <idx val="0"/>
          <order val="0"/>
          <tx>
            <v>存貨成長差（滾動四季）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'關鍵指標'!$D$123:$F$123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應收天數年變化（滾動四季） DSO TTM Δ YoY</a:t>
            </a:r>
          </a:p>
        </rich>
      </tx>
    </title>
    <plotArea>
      <lineChart>
        <grouping val="standard"/>
        <ser>
          <idx val="0"/>
          <order val="0"/>
          <tx>
            <v>應收天數年變化（滾動四季）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'關鍵指標'!$D$124:$F$124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存貨天數年變化（滾動四季） DIO TTM Δ YoY</a:t>
            </a:r>
          </a:p>
        </rich>
      </tx>
    </title>
    <plotArea>
      <lineChart>
        <grouping val="standard"/>
        <ser>
          <idx val="0"/>
          <order val="0"/>
          <tx>
            <v>存貨天數年變化（滾動四季）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'關鍵指標'!$D$1:$F$1</f>
            </numRef>
          </cat>
          <val>
            <numRef>
              <f>'關鍵指標'!$D$125:$F$125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產品與服務：各分部營收　年度4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晶圓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'分部數據'!$C$5:$F$5</f>
            </numRef>
          </val>
        </ser>
        <ser>
          <idx val="1"/>
          <order val="1"/>
          <tx>
            <v>其他產品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'分部數據'!$C$6:$F$6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產品與服務：分部營收佔比　年度4 期</a:t>
            </a:r>
          </a:p>
        </rich>
      </tx>
    </title>
    <plotArea>
      <lineChart>
        <grouping val="standard"/>
        <ser>
          <idx val="0"/>
          <order val="0"/>
          <tx>
            <v>晶圓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'分部數據'!$C$10:$F$10</f>
            </numRef>
          </val>
          <smooth val="0"/>
        </ser>
        <ser>
          <idx val="1"/>
          <order val="1"/>
          <tx>
            <v>其他產品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'分部數據'!$C$11:$F$11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終端市場：各分部營收　年度4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高效能運算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'分部數據'!$C$17:$F$17</f>
            </numRef>
          </val>
        </ser>
        <ser>
          <idx val="1"/>
          <order val="1"/>
          <tx>
            <v>智慧型手機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'分部數據'!$C$18:$F$18</f>
            </numRef>
          </val>
        </ser>
        <ser>
          <idx val="2"/>
          <order val="2"/>
          <tx>
            <v>物聯網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'分部數據'!$C$19:$F$19</f>
            </numRef>
          </val>
        </ser>
        <ser>
          <idx val="3"/>
          <order val="3"/>
          <tx>
            <v>車用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'分部數據'!$C$20:$F$20</f>
            </numRef>
          </val>
        </ser>
        <ser>
          <idx val="4"/>
          <order val="4"/>
          <tx>
            <v>數位消費電子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'分部數據'!$C$21:$F$21</f>
            </numRef>
          </val>
        </ser>
        <ser>
          <idx val="5"/>
          <order val="5"/>
          <tx>
            <v>其他</v>
          </tx>
          <spPr>
            <a:solidFill>
              <a:srgbClr val="0E6B5A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'分部數據'!$C$22:$F$22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終端市場：分部營收佔比　年度4 期</a:t>
            </a:r>
          </a:p>
        </rich>
      </tx>
    </title>
    <plotArea>
      <lineChart>
        <grouping val="standard"/>
        <ser>
          <idx val="0"/>
          <order val="0"/>
          <tx>
            <v>高效能運算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'分部數據'!$C$26:$F$26</f>
            </numRef>
          </val>
          <smooth val="0"/>
        </ser>
        <ser>
          <idx val="1"/>
          <order val="1"/>
          <tx>
            <v>智慧型手機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'分部數據'!$C$27:$F$27</f>
            </numRef>
          </val>
          <smooth val="0"/>
        </ser>
        <ser>
          <idx val="2"/>
          <order val="2"/>
          <tx>
            <v>物聯網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'分部數據'!$C$28:$F$28</f>
            </numRef>
          </val>
          <smooth val="0"/>
        </ser>
        <ser>
          <idx val="3"/>
          <order val="3"/>
          <tx>
            <v>車用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'分部數據'!$C$29:$F$29</f>
            </numRef>
          </val>
          <smooth val="0"/>
        </ser>
        <ser>
          <idx val="4"/>
          <order val="4"/>
          <tx>
            <v>數位消費電子</v>
          </tx>
          <spPr>
            <a:noFill/>
            <a:ln w="22225">
              <a:solidFill>
                <a:srgbClr val="9DB8D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'分部數據'!$C$30:$F$30</f>
            </numRef>
          </val>
          <smooth val="0"/>
        </ser>
        <ser>
          <idx val="5"/>
          <order val="5"/>
          <tx>
            <v>其他</v>
          </tx>
          <spPr>
            <a:noFill/>
            <a:ln w="22225">
              <a:solidFill>
                <a:srgbClr val="0E6B5A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'分部數據'!$C$31:$F$31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地區：各分部營收　年度4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台灣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'分部數據'!$C$37:$F$37</f>
            </numRef>
          </val>
        </ser>
        <ser>
          <idx val="1"/>
          <order val="1"/>
          <tx>
            <v>美國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'分部數據'!$C$38:$F$38</f>
            </numRef>
          </val>
        </ser>
        <ser>
          <idx val="2"/>
          <order val="2"/>
          <tx>
            <v>中國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'分部數據'!$C$39:$F$39</f>
            </numRef>
          </val>
        </ser>
        <ser>
          <idx val="3"/>
          <order val="3"/>
          <tx>
            <v>日本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'分部數據'!$C$40:$F$40</f>
            </numRef>
          </val>
        </ser>
        <ser>
          <idx val="4"/>
          <order val="4"/>
          <tx>
            <v>歐非中東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'分部數據'!$C$41:$F$41</f>
            </numRef>
          </val>
        </ser>
        <ser>
          <idx val="5"/>
          <order val="5"/>
          <tx>
            <v>Other Country</v>
          </tx>
          <spPr>
            <a:solidFill>
              <a:srgbClr val="0E6B5A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'分部數據'!$C$42:$F$42</f>
            </numRef>
          </val>
        </ser>
        <ser>
          <idx val="6"/>
          <order val="6"/>
          <tx>
            <v>其他地區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'分部數據'!$C$43:$F$43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地區：分部營收佔比　年度4 期</a:t>
            </a:r>
          </a:p>
        </rich>
      </tx>
    </title>
    <plotArea>
      <lineChart>
        <grouping val="standard"/>
        <ser>
          <idx val="0"/>
          <order val="0"/>
          <tx>
            <v>台灣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'分部數據'!$C$47:$F$47</f>
            </numRef>
          </val>
          <smooth val="0"/>
        </ser>
        <ser>
          <idx val="1"/>
          <order val="1"/>
          <tx>
            <v>美國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'分部數據'!$C$48:$F$48</f>
            </numRef>
          </val>
          <smooth val="0"/>
        </ser>
        <ser>
          <idx val="2"/>
          <order val="2"/>
          <tx>
            <v>中國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'分部數據'!$C$49:$F$49</f>
            </numRef>
          </val>
          <smooth val="0"/>
        </ser>
        <ser>
          <idx val="3"/>
          <order val="3"/>
          <tx>
            <v>日本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'分部數據'!$C$50:$F$50</f>
            </numRef>
          </val>
          <smooth val="0"/>
        </ser>
        <ser>
          <idx val="4"/>
          <order val="4"/>
          <tx>
            <v>歐非中東</v>
          </tx>
          <spPr>
            <a:noFill/>
            <a:ln w="22225">
              <a:solidFill>
                <a:srgbClr val="9DB8D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'分部數據'!$C$51:$F$51</f>
            </numRef>
          </val>
          <smooth val="0"/>
        </ser>
        <ser>
          <idx val="5"/>
          <order val="5"/>
          <tx>
            <v>Other Country</v>
          </tx>
          <spPr>
            <a:noFill/>
            <a:ln w="22225">
              <a:solidFill>
                <a:srgbClr val="0E6B5A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'分部數據'!$C$52:$F$52</f>
            </numRef>
          </val>
          <smooth val="0"/>
        </ser>
        <ser>
          <idx val="6"/>
          <order val="6"/>
          <tx>
            <v>其他地區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'分部數據'!$C$53:$F$53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omments/comment1.xml><?xml version="1.0" encoding="utf-8"?>
<comments xmlns="http://schemas.openxmlformats.org/spreadsheetml/2006/main">
  <authors>
    <author>BamHI</author>
  </authors>
  <commentList>
    <comment ref="A3" authorId="0" shapeId="0">
      <text>
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0" authorId="0" shapeId="0">
      <text>
        <t>稅前淨利 ＋ 利息費用。利息保障倍數與 EBIT 利潤率的分子。</t>
      </text>
    </comment>
    <comment ref="A11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1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4" authorId="0" shapeId="0">
      <text>
        <t>滾動四季。單季年化會把季節性讀成體質變化；外部網站（富途等）的同名欄位也都是滾動四季。</t>
      </text>
    </comment>
    <comment ref="A15" authorId="0" shapeId="0">
      <text>
        <t>滾動四季。單季年化會把季節性讀成體質變化；外部網站（富途等）的同名欄位也都是滾動四季。</t>
      </text>
    </comment>
    <comment ref="A16" authorId="0" shapeId="0">
      <text>
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7" authorId="0" shapeId="0">
      <text>
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8" authorId="0" shapeId="0">
      <text>
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21" authorId="0" shapeId="0">
      <text>
        <t>與去年同季比較。用同季而非上一季，是為了排除季節性。低於零代表衰退，連續兩季轉負通常是趨勢反轉而非雜訊。</t>
      </text>
    </comment>
    <comment ref="A22" authorId="0" shapeId="0">
      <text>
        <t>反映短期動能，但受季節性干擾嚴重（零售 Q4 必高、軟體 Q1 必低）。單獨看容易誤判，須與 YoY 並列。</t>
      </text>
    </comment>
    <comment ref="A23" authorId="0" shapeId="0">
      <text>
        <t>與營收年增率並列看。淨利增速持續高於營收，代表營運槓桿正在發揮；持續低於營收，代表成本失控或費用擴張。</t>
      </text>
    </comment>
    <comment ref="A25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2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7" authorId="0" shapeId="0">
      <text>
        <t>最能反映定價權的單一指標。毛利率的趨勢比絕對值重要——持續擴張代表產品組合改善或議價能力增強，持續壓縮通常是競爭加劇的最早訊號，會領先營收惡化數季。</t>
      </text>
    </comment>
    <comment ref="A2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9" authorId="0" shapeId="0">
      <text>
        <t>扣除營運費用後的獲利能力，衡量管理效率。與毛利率的差距即為費用率，差距收窄代表規模經濟開始顯現。</t>
      </text>
    </comment>
    <comment ref="A30" authorId="0" shapeId="0">
      <text>
        <t>EBIT ÷ 營收。逐格對帳富途：AXON 與 NVDA 各五期全中。</t>
      </text>
    </comment>
    <comment ref="A31" authorId="0" shapeId="0">
      <text>
        <t>EBIT ÷ 營收。單季年化口徑，外部網站看到的是滾動四季那一列。</t>
      </text>
    </comment>
    <comment ref="A3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33" authorId="0" shapeId="0">
      <text>
        <t>含稅務、利息、一次性項目，波動大。單季暴增常來自業外收益而非本業，須回頭檢查營業利益率是否同步改善。</t>
      </text>
    </comment>
    <comment ref="A34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</text>
    </comment>
    <comment ref="A35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</text>
    </comment>
    <comment ref="A36" authorId="0" shapeId="0">
      <text>
        <t>重資產與高度併購型公司的常用比較基準。</t>
      </text>
    </comment>
    <comment ref="A37" authorId="0" shapeId="0">
      <text>
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</text>
    </comment>
    <comment ref="A38" authorId="0" shapeId="0">
      <text>
        <t>所得稅費用 ÷ 稅前淨利。</t>
      </text>
    </comment>
    <comment ref="A39" authorId="0" shapeId="0">
      <text>
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40" authorId="0" shapeId="0">
      <text>
        <t>股東每一元投入產生的獲利。高 ROE 可能來自真實效率，也可能來自高財務槓桿或大量庫藏股買回壓縮權益——須與負債權益比一起判讀，否則會把財務工程誤認為經營能力。</t>
      </text>
    </comment>
    <comment ref="A41" authorId="0" shapeId="0">
      <text>
        <t>排除槓桿因素的資產運用效率。ROE 與 ROA 的差距即為槓桿貢獻。</t>
      </text>
    </comment>
    <comment ref="A42" authorId="0" shapeId="0">
      <text>
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</text>
    </comment>
    <comment ref="A43" authorId="0" shapeId="0">
      <text>
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</text>
    </comment>
    <comment ref="A45" authorId="0" shapeId="0">
      <text>
        <t>滾動四季營收 ÷ 期初期末平均應收帳款。逐格對帳富途 AXON 五期全中。 與應收帳款週轉天數互為 365÷x。</t>
      </text>
    </comment>
    <comment ref="A46" authorId="0" shapeId="0">
      <text>
        <t>滾動四季**銷貨成本** ÷ 期初期末平均存貨（不是用營收）。逐格對帳富途 AXON 五期全中。</t>
      </text>
    </comment>
    <comment ref="A47" authorId="0" shapeId="0">
      <text>
        <t>滾動四季銷貨成本 ÷ 期初期末平均應付帳款。逐格對帳富途 AXON 五期全中。</t>
      </text>
    </comment>
    <comment ref="A48" authorId="0" shapeId="0">
      <text>
        <t>滾動四季營收 ÷ 期初期末平均不動產廠房設備淨額。逐格對帳富途 AXON 五期全中。</t>
      </text>
    </comment>
    <comment ref="A4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0" authorId="0" shapeId="0">
      <text>
        <t>每一元資產產生多少營收。與淨利率相乘即為 ROA，是杜邦分析的兩大支柱之一。</t>
      </text>
    </comment>
    <comment ref="A51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2" authorId="0" shapeId="0">
      <text>
        <t>收現速度。持續拉長代表放寬信用條件在推營收，或客戶付款能力惡化——這是財報造假最常見的早期痕跡之一。</t>
      </text>
    </comment>
    <comment ref="A5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4" authorId="0" shapeId="0">
      <text>
        <t>存貨消化速度。突然拉長代表需求不如預期或備料過度，通常領先毛利率下滑（因為之後要打折出清）。</t>
      </text>
    </comment>
    <comment ref="A5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6" authorId="0" shapeId="0">
      <text>
        <t>付款速度，反映對供應商的議價能力。拉長對現金流有利，但過長可能代表資金緊張。</t>
      </text>
    </comment>
    <comment ref="A5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8" authorId="0" shapeId="0">
      <text>
        <t>一塊錢從投入到收回所需天數。為負值代表先收錢再付錢（Costco、Amazon 模式），等於供應商在無息融資給你，是極強的商業模式訊號。</t>
      </text>
    </comment>
    <comment ref="A60" authorId="0" shapeId="0">
      <text>
        <t>短期償債能力。低於 1 未必危險（如零售業周轉快），但須搭配現金流判讀。</t>
      </text>
    </comment>
    <comment ref="A61" authorId="0" shapeId="0">
      <text>
        <t>剔除存貨後的償債能力。與流動比率差距大，代表資產集中在難變現的存貨。</t>
      </text>
    </comment>
    <comment ref="A62" authorId="0" shapeId="0">
      <text>
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</text>
    </comment>
    <comment ref="A63" authorId="0" shapeId="0">
      <text>
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</text>
    </comment>
    <comment ref="A64" authorId="0" shapeId="0">
      <text>
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</text>
    </comment>
    <comment ref="A65" authorId="0" shapeId="0">
      <text>
        <t>同上，每日營運成本改用單季（÷ 91.25 天）。季節性強的公司單季版會跳動，以滾動四季版為主。</t>
      </text>
    </comment>
    <comment ref="A66" authorId="0" shapeId="0">
      <text>
        <t>總資產 ÷ 股東權益。逐格對帳富途 AXON 五期全中。 與股東權益比率互為倒數，兩個都列是因為富途兩個都列。</t>
      </text>
    </comment>
    <comment ref="A67" authorId="0" shapeId="0">
      <text>
        <t>股東權益 ÷ 總資產。逐格對帳富途 AXON 五期全中。</t>
      </text>
    </comment>
    <comment ref="A68" authorId="0" shapeId="0">
      <text>
        <t>有息負債 ÷ 總資產。有息負債含長期租賃負債、不含流動租賃負債 —— 這個範圍是對帳定出來的：AXON 不含租賃 32.30%、含長期租賃 33.01%、再含流動租賃 33.16%，富途顯示 33.01%。</t>
      </text>
    </comment>
    <comment ref="A69" authorId="0" shapeId="0">
      <text>
        <t>財務槓桿程度。判讀 ROE 時必看的配套指標。</t>
      </text>
    </comment>
    <comment ref="A70" authorId="0" shapeId="0">
      <text>
        <t>負值代表淨現金部位。這是併購能力與抗景氣衰退能力的直接量度。</t>
      </text>
    </comment>
    <comment ref="A71" authorId="0" shapeId="0">
      <text>
        <t>流動＋非流動的租賃義務。零售、航空、餐飲只看有息負債會低估真實槓桿。</t>
      </text>
    </comment>
    <comment ref="A7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3" authorId="0" shapeId="0">
      <text>
        <t>以現有獲利能力還清淨負債需幾年。超過 3–4 倍在多數產業被視為偏高，且是債務條款（covenant）常見的觸發門檻。</t>
      </text>
    </comment>
    <comment ref="A7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5" authorId="0" shapeId="0">
      <text>
        <t>營業利益是利息費用的幾倍。低於 2 進入警戒，低於 1 代表本業獲利無法支應利息。升息循環中此指標的惡化速度最能反映脆弱度。</t>
      </text>
    </comment>
    <comment ref="A77" authorId="0" shapeId="0">
      <text>
        <t>扣除維持營運所需投資後真正可自由分配的現金。這是最難被會計手法修飾的數字，也是估值的最終基礎。</t>
      </text>
    </comment>
    <comment ref="A78" authorId="0" shapeId="0">
      <text>
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9" authorId="0" shapeId="0">
      <text>
        <t>每一元營收轉換成自由現金的比例。與淨利率長期背離，是財報品質的紅旗。</t>
      </text>
    </comment>
    <comment ref="A80" authorId="0" shapeId="0">
      <text>
        <t>滾動四季自由現金流 ÷ 滾動四季淨利。逐格對帳富途 AXON 五期全中。 淨利為負時這個比值沒有意義（會是漂亮的負數）。</t>
      </text>
    </comment>
    <comment ref="A81" authorId="0" shapeId="0">
      <text>
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</text>
    </comment>
    <comment ref="A82" authorId="0" shapeId="0">
      <text>
        <t>盈餘品質的核心檢驗。健康公司長期應大於 1（因為折舊加回）。持續小於 1 代表帳上賺錢但現金沒進來——應收帳款或存貨在膨脹，這是最重要的一個舞弊偵測指標。</t>
      </text>
    </comment>
    <comment ref="A83" authorId="0" shapeId="0">
      <text>
        <t>維持與擴張營運所需的再投資比例。持續攀升代表產業轉向資本密集，或公司正在押注新產能。</t>
      </text>
    </comment>
    <comment ref="A8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6" authorId="0" shapeId="0">
      <text>
        <t>以股權支付的薪酬規模。它不影響現金流但實質稀釋股東，科技業常高達營收 10–20%。用 non-GAAP 獲利評價時，若把 SBC 加回卻忽略稀釋，會系統性高估價值。</t>
      </text>
    </comment>
    <comment ref="A87" authorId="0" shapeId="0">
      <text>
        <t>流通股數的年變動。正值代表稀釋，負值代表買回。與 SBC 並看，才知道買回是真回饋股東，還是只在抵銷員工配股。</t>
      </text>
    </comment>
    <comment ref="A88" authorId="0" shapeId="0">
      <text>
        <t>以買回加股利形式回饋股東的現金總額。除以 FCF 即為回饋率，超過 100% 代表動用現金存量或舉債支應，不可持續。</t>
      </text>
    </comment>
    <comment ref="A90" authorId="0" shapeId="0">
      <text>
        <t>滾動四季研發費用 ÷ 滾動四季營收。逐格對帳富途 AXON 五期全中。</t>
      </text>
    </comment>
    <comment ref="A91" authorId="0" shapeId="0">
      <text>
        <t>投入創新的強度。同業橫向比較才有意義，且須與毛利率趨勢對照——高研發若換不到毛利率擴張，代表投入未轉化為競爭優勢。</t>
      </text>
    </comment>
    <comment ref="A92" authorId="0" shapeId="0">
      <text>
        <t>滾動四季銷管費用 ÷ 滾動四季營收。滾動四季。單季年化會把季節性讀成體質變化；外部網站（富途等）的同名欄位也都是滾動四季。</t>
      </text>
    </comment>
    <comment ref="A93" authorId="0" shapeId="0">
      <text>
        <t>營收擴張時此比率應下降，代表規模經濟。若隨營收同步上升，代表成長是靠燒錢買來的。</t>
      </text>
    </comment>
    <comment ref="A95" authorId="0" shapeId="0">
      <text>
        <t>每股營收。乘以股價倒數即 P/S。與 TradingView 的 Revenue per share 對應。</t>
      </text>
    </comment>
    <comment ref="A96" authorId="0" shapeId="0">
      <text>
        <t>每股帳面淨值（股東權益÷股數）。股價÷每股淨值即 P/B。</t>
      </text>
    </comment>
    <comment ref="A97" authorId="0" shapeId="0">
      <text>
        <t>每股現金及短期投資。TradingView 的 Cash per share 採此定義（含短期投資），非純現金。</t>
      </text>
    </comment>
    <comment ref="A98" authorId="0" shapeId="0">
      <text>
        <t>每股自由現金流。負值代表仍在燒錢。</t>
      </text>
    </comment>
    <comment ref="A99" authorId="0" shapeId="0">
      <text>
        <t>每股營運活動現金流。</t>
      </text>
    </comment>
    <comment ref="A101" authorId="0" shapeId="0">
      <text>
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</text>
    </comment>
    <comment ref="A102" authorId="0" shapeId="0">
      <text>
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</text>
    </comment>
    <comment ref="A103" authorId="0" shapeId="0">
      <text>
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</text>
    </comment>
    <comment ref="A104" authorId="0" shapeId="0">
      <text>
        <t>應收帳款年增率減營收年增率。持續正值代表帳上營收收不回現金——可能是放寬授信、也可能是把貨塞給通路。單期正值意義不大（大單集中在期末就會這樣），要看連續幾期。</t>
      </text>
    </comment>
    <comment ref="A105" authorId="0" shapeId="0">
      <text>
        <t>應收帳款週轉天數與去年同期的差，單位是天。與應收成長差互為印證：兩個一起惡化才是訊號，只有其中一個動多半是期末時點造成的。</t>
      </text>
    </comment>
    <comment ref="A106" authorId="0" shapeId="0">
      <text>
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</text>
    </comment>
    <comment ref="A107" authorId="0" shapeId="0">
      <text>
        <t>存貨週轉天數與去年同期的差，單位是天。天數拉長代表賣得比進得慢。</t>
      </text>
    </comment>
    <comment ref="A108" authorId="0" shapeId="0">
      <text>
        <t>自由現金流利潤率與去年同期的差，單位是百分點。獲利往上但這一格往下，代表利潤沒有變成現金，差額通常卡在應收、存貨或資本支出。</t>
      </text>
    </comment>
    <comment ref="A109" authorId="0" shapeId="0">
      <text>
        <t>合約負債（遞延收入）是客戶已經付錢、公司還沒認列的營收，屬於已經到手的未來營收。它領先營收——這一格轉向通常比損益表早一到兩季。</t>
      </text>
    </comment>
    <comment ref="A110" authorId="0" shapeId="0">
      <text>
        <t>商譽佔總資產的比重。比重高代表成長有相當部分是買來的，減損風險也集中在這裡。這是水準值不是轉折值，放在這一頁是因為判讀前面幾格時需要它當背景。</t>
      </text>
    </comment>
    <comment ref="A111" authorId="0" shapeId="0">
      <text>
        <t>股東權益的年增率。真正的價值創造最後會沉澱在這裡；大量回購的公司這一格會被壓低甚至為負，那不是惡化，要跟股東回饋總額一起看。</t>
      </text>
    </comment>
    <comment ref="A112" authorId="0" shapeId="0">
      <text>
        <t>滾動四季的（營運現金流 − 資本支出）÷ 營收。</t>
      </text>
    </comment>
    <comment ref="A113" authorId="0" shapeId="0">
      <text>
        <t>滾動四季自由現金流利潤率與去年同期的差，單位是百分點。獲利往上但這一格往下，代表利潤沒有變成現金，差額通常卡在應收、存貨或資本支出。</t>
      </text>
    </comment>
    <comment ref="A114" authorId="0" shapeId="0">
      <text>
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</text>
    </comment>
    <comment ref="A115" authorId="0" shapeId="0">
      <text>
        <t>存貨總額扣掉成品的部分（原料＋在製品＋其他）。也用來判斷公司到底有沒有拆分存貨層級：等於 0 代表整筆存貨都標成「成品」，此時「成品佔存貨比」恆為 1、年變化恆為 0，不具資訊。</t>
      </text>
    </comment>
    <comment ref="A116" authorId="0" shapeId="0">
      <text>
        <t>成品佔存貨總額的比重。堆的是什麼比堆了多少重要：成品佔比上升＋營收放緩＝賣不掉；原料與在製品增加則多半是供給吃緊時的備料。</t>
      </text>
    </comment>
    <comment ref="A117" authorId="0" shapeId="0">
      <text>
        <t>成品佔存貨比重與去年同期的差，單位是百分點。與存貨成長差一起看：存貨總額增加且成品佔比同時上升，才是需求端的問題。</t>
      </text>
    </comment>
    <comment ref="A118" authorId="0" shapeId="0">
      <text>
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</text>
    </comment>
    <comment ref="A119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1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2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3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4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5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</commentList>
</comments>
</file>

<file path=xl/comments/comment2.xml><?xml version="1.0" encoding="utf-8"?>
<comments xmlns="http://schemas.openxmlformats.org/spreadsheetml/2006/main">
  <authors>
    <author>BamHI</author>
  </authors>
  <commentList>
    <comment ref="C1" authorId="0" shapeId="0">
      <text>
        <t>期末日 2022-12-31
年度（12 個月）</t>
      </text>
    </comment>
    <comment ref="D1" authorId="0" shapeId="0">
      <text>
        <t>期末日 2023-12-31
年度（12 個月）</t>
      </text>
    </comment>
    <comment ref="E1" authorId="0" shapeId="0">
      <text>
        <t>期末日 2024-12-31
年度（12 個月）</t>
      </text>
    </comment>
    <comment ref="F1" authorId="0" shapeId="0">
      <text>
        <t>期末日 2025-12-31
年度（12 個月）</t>
      </text>
    </comment>
  </commentList>
</comments>
</file>

<file path=xl/comments/comment3.xml><?xml version="1.0" encoding="utf-8"?>
<comments xmlns="http://schemas.openxmlformats.org/spreadsheetml/2006/main">
  <authors>
    <author>BamHI</author>
  </authors>
  <commentList>
    <comment ref="G1" authorId="0" shapeId="0">
      <text>
        <t>原始申報日＝該期首次申報；取值來源申報日＝實際取值的那份（可能是後續重編，取 filed 最新）。兩者不同代表該數字曾被重編。</t>
      </text>
    </comment>
    <comment ref="H1" authorId="0" shapeId="0">
      <text>
        <t>原始申報日＝該期首次申報；取值來源申報日＝實際取值的那份（可能是後續重編，取 filed 最新）。兩者不同代表該數字曾被重編。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Relationship Type="http://schemas.openxmlformats.org/officeDocument/2006/relationships/chart" Target="/xl/charts/chart7.xml" Id="rId7" /><Relationship Type="http://schemas.openxmlformats.org/officeDocument/2006/relationships/chart" Target="/xl/charts/chart8.xml" Id="rId8" /><Relationship Type="http://schemas.openxmlformats.org/officeDocument/2006/relationships/chart" Target="/xl/charts/chart9.xml" Id="rId9" /><Relationship Type="http://schemas.openxmlformats.org/officeDocument/2006/relationships/chart" Target="/xl/charts/chart10.xml" Id="rId10" /><Relationship Type="http://schemas.openxmlformats.org/officeDocument/2006/relationships/chart" Target="/xl/charts/chart11.xml" Id="rId11" /><Relationship Type="http://schemas.openxmlformats.org/officeDocument/2006/relationships/chart" Target="/xl/charts/chart12.xml" Id="rId12" /><Relationship Type="http://schemas.openxmlformats.org/officeDocument/2006/relationships/chart" Target="/xl/charts/chart13.xml" Id="rId13" /><Relationship Type="http://schemas.openxmlformats.org/officeDocument/2006/relationships/chart" Target="/xl/charts/chart14.xml" Id="rId14" /><Relationship Type="http://schemas.openxmlformats.org/officeDocument/2006/relationships/chart" Target="/xl/charts/chart15.xml" Id="rId15" /><Relationship Type="http://schemas.openxmlformats.org/officeDocument/2006/relationships/chart" Target="/xl/charts/chart16.xml" Id="rId16" /><Relationship Type="http://schemas.openxmlformats.org/officeDocument/2006/relationships/chart" Target="/xl/charts/chart17.xml" Id="rId17" /><Relationship Type="http://schemas.openxmlformats.org/officeDocument/2006/relationships/chart" Target="/xl/charts/chart18.xml" Id="rId18" /><Relationship Type="http://schemas.openxmlformats.org/officeDocument/2006/relationships/chart" Target="/xl/charts/chart19.xml" Id="rId19" /><Relationship Type="http://schemas.openxmlformats.org/officeDocument/2006/relationships/chart" Target="/xl/charts/chart20.xml" Id="rId20" /><Relationship Type="http://schemas.openxmlformats.org/officeDocument/2006/relationships/chart" Target="/xl/charts/chart21.xml" Id="rId2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2.xml" Id="rId1" /><Relationship Type="http://schemas.openxmlformats.org/officeDocument/2006/relationships/chart" Target="/xl/charts/chart23.xml" Id="rId2" /><Relationship Type="http://schemas.openxmlformats.org/officeDocument/2006/relationships/chart" Target="/xl/charts/chart24.xml" Id="rId3" /><Relationship Type="http://schemas.openxmlformats.org/officeDocument/2006/relationships/chart" Target="/xl/charts/chart25.xml" Id="rId4" /><Relationship Type="http://schemas.openxmlformats.org/officeDocument/2006/relationships/chart" Target="/xl/charts/chart26.xml" Id="rId5" /><Relationship Type="http://schemas.openxmlformats.org/officeDocument/2006/relationships/chart" Target="/xl/charts/chart27.xml" Id="rId6" /><Relationship Type="http://schemas.openxmlformats.org/officeDocument/2006/relationships/chart" Target="/xl/charts/chart28.xml" Id="rId7" /><Relationship Type="http://schemas.openxmlformats.org/officeDocument/2006/relationships/chart" Target="/xl/charts/chart29.xml" Id="rId8" /><Relationship Type="http://schemas.openxmlformats.org/officeDocument/2006/relationships/chart" Target="/xl/charts/chart30.xml" Id="rId9" /><Relationship Type="http://schemas.openxmlformats.org/officeDocument/2006/relationships/chart" Target="/xl/charts/chart31.xml" Id="rId10" /><Relationship Type="http://schemas.openxmlformats.org/officeDocument/2006/relationships/chart" Target="/xl/charts/chart32.xml" Id="rId11" /><Relationship Type="http://schemas.openxmlformats.org/officeDocument/2006/relationships/chart" Target="/xl/charts/chart33.xml" Id="rId12" /><Relationship Type="http://schemas.openxmlformats.org/officeDocument/2006/relationships/chart" Target="/xl/charts/chart34.xml" Id="rId13" /><Relationship Type="http://schemas.openxmlformats.org/officeDocument/2006/relationships/chart" Target="/xl/charts/chart35.xml" Id="rId14" /><Relationship Type="http://schemas.openxmlformats.org/officeDocument/2006/relationships/chart" Target="/xl/charts/chart36.xml" Id="rId15" /><Relationship Type="http://schemas.openxmlformats.org/officeDocument/2006/relationships/chart" Target="/xl/charts/chart37.xml" Id="rId16" /><Relationship Type="http://schemas.openxmlformats.org/officeDocument/2006/relationships/chart" Target="/xl/charts/chart38.xml" Id="rId17" /><Relationship Type="http://schemas.openxmlformats.org/officeDocument/2006/relationships/chart" Target="/xl/charts/chart39.xml" Id="rId18" /><Relationship Type="http://schemas.openxmlformats.org/officeDocument/2006/relationships/chart" Target="/xl/charts/chart40.xml" Id="rId19" /><Relationship Type="http://schemas.openxmlformats.org/officeDocument/2006/relationships/chart" Target="/xl/charts/chart41.xml" Id="rId20" /><Relationship Type="http://schemas.openxmlformats.org/officeDocument/2006/relationships/chart" Target="/xl/charts/chart42.xml" Id="rId21" /><Relationship Type="http://schemas.openxmlformats.org/officeDocument/2006/relationships/chart" Target="/xl/charts/chart43.xml" Id="rId22" /><Relationship Type="http://schemas.openxmlformats.org/officeDocument/2006/relationships/chart" Target="/xl/charts/chart44.xml" Id="rId23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45.xml" Id="rId1" /><Relationship Type="http://schemas.openxmlformats.org/officeDocument/2006/relationships/chart" Target="/xl/charts/chart46.xml" Id="rId2" /><Relationship Type="http://schemas.openxmlformats.org/officeDocument/2006/relationships/chart" Target="/xl/charts/chart47.xml" Id="rId3" /><Relationship Type="http://schemas.openxmlformats.org/officeDocument/2006/relationships/chart" Target="/xl/charts/chart48.xml" Id="rId4" /><Relationship Type="http://schemas.openxmlformats.org/officeDocument/2006/relationships/chart" Target="/xl/charts/chart49.xml" Id="rId5" /><Relationship Type="http://schemas.openxmlformats.org/officeDocument/2006/relationships/chart" Target="/xl/charts/chart50.xml" Id="rId6" /><Relationship Type="http://schemas.openxmlformats.org/officeDocument/2006/relationships/chart" Target="/xl/charts/chart51.xml" Id="rId7" /><Relationship Type="http://schemas.openxmlformats.org/officeDocument/2006/relationships/chart" Target="/xl/charts/chart52.xml" Id="rId8" /><Relationship Type="http://schemas.openxmlformats.org/officeDocument/2006/relationships/chart" Target="/xl/charts/chart53.xml" Id="rId9" /><Relationship Type="http://schemas.openxmlformats.org/officeDocument/2006/relationships/chart" Target="/xl/charts/chart54.xml" Id="rId10" /><Relationship Type="http://schemas.openxmlformats.org/officeDocument/2006/relationships/chart" Target="/xl/charts/chart55.xml" Id="rId11" /><Relationship Type="http://schemas.openxmlformats.org/officeDocument/2006/relationships/chart" Target="/xl/charts/chart56.xml" Id="rId12" /><Relationship Type="http://schemas.openxmlformats.org/officeDocument/2006/relationships/chart" Target="/xl/charts/chart57.xml" Id="rId13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58.xml" Id="rId1" /><Relationship Type="http://schemas.openxmlformats.org/officeDocument/2006/relationships/chart" Target="/xl/charts/chart59.xml" Id="rId2" /><Relationship Type="http://schemas.openxmlformats.org/officeDocument/2006/relationships/chart" Target="/xl/charts/chart60.xml" Id="rId3" /><Relationship Type="http://schemas.openxmlformats.org/officeDocument/2006/relationships/chart" Target="/xl/charts/chart61.xml" Id="rId4" /><Relationship Type="http://schemas.openxmlformats.org/officeDocument/2006/relationships/chart" Target="/xl/charts/chart62.xml" Id="rId5" /><Relationship Type="http://schemas.openxmlformats.org/officeDocument/2006/relationships/chart" Target="/xl/charts/chart63.xml" Id="rId6" /><Relationship Type="http://schemas.openxmlformats.org/officeDocument/2006/relationships/chart" Target="/xl/charts/chart64.xml" Id="rId7" /><Relationship Type="http://schemas.openxmlformats.org/officeDocument/2006/relationships/chart" Target="/xl/charts/chart65.xml" Id="rId8" /><Relationship Type="http://schemas.openxmlformats.org/officeDocument/2006/relationships/chart" Target="/xl/charts/chart66.xml" Id="rId9" /><Relationship Type="http://schemas.openxmlformats.org/officeDocument/2006/relationships/chart" Target="/xl/charts/chart67.xml" Id="rId10" /><Relationship Type="http://schemas.openxmlformats.org/officeDocument/2006/relationships/chart" Target="/xl/charts/chart68.xml" Id="rId11" /><Relationship Type="http://schemas.openxmlformats.org/officeDocument/2006/relationships/chart" Target="/xl/charts/chart69.xml" Id="rId12" /><Relationship Type="http://schemas.openxmlformats.org/officeDocument/2006/relationships/chart" Target="/xl/charts/chart70.xml" Id="rId13" /><Relationship Type="http://schemas.openxmlformats.org/officeDocument/2006/relationships/chart" Target="/xl/charts/chart71.xml" Id="rId14" /><Relationship Type="http://schemas.openxmlformats.org/officeDocument/2006/relationships/chart" Target="/xl/charts/chart72.xml" Id="rId15" /><Relationship Type="http://schemas.openxmlformats.org/officeDocument/2006/relationships/chart" Target="/xl/charts/chart73.xml" Id="rId16" /><Relationship Type="http://schemas.openxmlformats.org/officeDocument/2006/relationships/chart" Target="/xl/charts/chart74.xml" Id="rId17" /><Relationship Type="http://schemas.openxmlformats.org/officeDocument/2006/relationships/chart" Target="/xl/charts/chart75.xml" Id="rId18" /><Relationship Type="http://schemas.openxmlformats.org/officeDocument/2006/relationships/chart" Target="/xl/charts/chart76.xml" Id="rId19" /><Relationship Type="http://schemas.openxmlformats.org/officeDocument/2006/relationships/chart" Target="/xl/charts/chart77.xml" Id="rId20" /><Relationship Type="http://schemas.openxmlformats.org/officeDocument/2006/relationships/chart" Target="/xl/charts/chart78.xml" Id="rId21" /><Relationship Type="http://schemas.openxmlformats.org/officeDocument/2006/relationships/chart" Target="/xl/charts/chart79.xml" Id="rId22" /><Relationship Type="http://schemas.openxmlformats.org/officeDocument/2006/relationships/chart" Target="/xl/charts/chart80.xml" Id="rId23" /><Relationship Type="http://schemas.openxmlformats.org/officeDocument/2006/relationships/chart" Target="/xl/charts/chart81.xml" Id="rId24" /><Relationship Type="http://schemas.openxmlformats.org/officeDocument/2006/relationships/chart" Target="/xl/charts/chart82.xml" Id="rId25" /><Relationship Type="http://schemas.openxmlformats.org/officeDocument/2006/relationships/chart" Target="/xl/charts/chart83.xml" Id="rId26" /><Relationship Type="http://schemas.openxmlformats.org/officeDocument/2006/relationships/chart" Target="/xl/charts/chart84.xml" Id="rId27" /><Relationship Type="http://schemas.openxmlformats.org/officeDocument/2006/relationships/chart" Target="/xl/charts/chart85.xml" Id="rId28" /><Relationship Type="http://schemas.openxmlformats.org/officeDocument/2006/relationships/chart" Target="/xl/charts/chart86.xml" Id="rId29" /><Relationship Type="http://schemas.openxmlformats.org/officeDocument/2006/relationships/chart" Target="/xl/charts/chart87.xml" Id="rId30" /><Relationship Type="http://schemas.openxmlformats.org/officeDocument/2006/relationships/chart" Target="/xl/charts/chart88.xml" Id="rId31" /><Relationship Type="http://schemas.openxmlformats.org/officeDocument/2006/relationships/chart" Target="/xl/charts/chart89.xml" Id="rId32" /><Relationship Type="http://schemas.openxmlformats.org/officeDocument/2006/relationships/chart" Target="/xl/charts/chart90.xml" Id="rId33" /><Relationship Type="http://schemas.openxmlformats.org/officeDocument/2006/relationships/chart" Target="/xl/charts/chart91.xml" Id="rId34" /><Relationship Type="http://schemas.openxmlformats.org/officeDocument/2006/relationships/chart" Target="/xl/charts/chart92.xml" Id="rId35" /><Relationship Type="http://schemas.openxmlformats.org/officeDocument/2006/relationships/chart" Target="/xl/charts/chart93.xml" Id="rId36" /><Relationship Type="http://schemas.openxmlformats.org/officeDocument/2006/relationships/chart" Target="/xl/charts/chart94.xml" Id="rId37" /><Relationship Type="http://schemas.openxmlformats.org/officeDocument/2006/relationships/chart" Target="/xl/charts/chart95.xml" Id="rId38" /><Relationship Type="http://schemas.openxmlformats.org/officeDocument/2006/relationships/chart" Target="/xl/charts/chart96.xml" Id="rId39" /><Relationship Type="http://schemas.openxmlformats.org/officeDocument/2006/relationships/chart" Target="/xl/charts/chart97.xml" Id="rId40" /><Relationship Type="http://schemas.openxmlformats.org/officeDocument/2006/relationships/chart" Target="/xl/charts/chart98.xml" Id="rId41" /><Relationship Type="http://schemas.openxmlformats.org/officeDocument/2006/relationships/chart" Target="/xl/charts/chart99.xml" Id="rId42" /><Relationship Type="http://schemas.openxmlformats.org/officeDocument/2006/relationships/chart" Target="/xl/charts/chart100.xml" Id="rId43" /><Relationship Type="http://schemas.openxmlformats.org/officeDocument/2006/relationships/chart" Target="/xl/charts/chart101.xml" Id="rId44" /><Relationship Type="http://schemas.openxmlformats.org/officeDocument/2006/relationships/chart" Target="/xl/charts/chart102.xml" Id="rId45" /><Relationship Type="http://schemas.openxmlformats.org/officeDocument/2006/relationships/chart" Target="/xl/charts/chart103.xml" Id="rId46" /><Relationship Type="http://schemas.openxmlformats.org/officeDocument/2006/relationships/chart" Target="/xl/charts/chart104.xml" Id="rId47" /><Relationship Type="http://schemas.openxmlformats.org/officeDocument/2006/relationships/chart" Target="/xl/charts/chart105.xml" Id="rId48" /><Relationship Type="http://schemas.openxmlformats.org/officeDocument/2006/relationships/chart" Target="/xl/charts/chart106.xml" Id="rId49" /><Relationship Type="http://schemas.openxmlformats.org/officeDocument/2006/relationships/chart" Target="/xl/charts/chart107.xml" Id="rId50" /><Relationship Type="http://schemas.openxmlformats.org/officeDocument/2006/relationships/chart" Target="/xl/charts/chart108.xml" Id="rId51" /><Relationship Type="http://schemas.openxmlformats.org/officeDocument/2006/relationships/chart" Target="/xl/charts/chart109.xml" Id="rId52" /><Relationship Type="http://schemas.openxmlformats.org/officeDocument/2006/relationships/chart" Target="/xl/charts/chart110.xml" Id="rId53" /><Relationship Type="http://schemas.openxmlformats.org/officeDocument/2006/relationships/chart" Target="/xl/charts/chart111.xml" Id="rId54" /><Relationship Type="http://schemas.openxmlformats.org/officeDocument/2006/relationships/chart" Target="/xl/charts/chart112.xml" Id="rId55" /><Relationship Type="http://schemas.openxmlformats.org/officeDocument/2006/relationships/chart" Target="/xl/charts/chart113.xml" Id="rId56" /><Relationship Type="http://schemas.openxmlformats.org/officeDocument/2006/relationships/chart" Target="/xl/charts/chart114.xml" Id="rId57" /><Relationship Type="http://schemas.openxmlformats.org/officeDocument/2006/relationships/chart" Target="/xl/charts/chart115.xml" Id="rId58" /><Relationship Type="http://schemas.openxmlformats.org/officeDocument/2006/relationships/chart" Target="/xl/charts/chart116.xml" Id="rId59" /><Relationship Type="http://schemas.openxmlformats.org/officeDocument/2006/relationships/chart" Target="/xl/charts/chart117.xml" Id="rId60" /><Relationship Type="http://schemas.openxmlformats.org/officeDocument/2006/relationships/chart" Target="/xl/charts/chart118.xml" Id="rId61" /><Relationship Type="http://schemas.openxmlformats.org/officeDocument/2006/relationships/chart" Target="/xl/charts/chart119.xml" Id="rId62" /><Relationship Type="http://schemas.openxmlformats.org/officeDocument/2006/relationships/chart" Target="/xl/charts/chart120.xml" Id="rId63" /><Relationship Type="http://schemas.openxmlformats.org/officeDocument/2006/relationships/chart" Target="/xl/charts/chart121.xml" Id="rId64" /><Relationship Type="http://schemas.openxmlformats.org/officeDocument/2006/relationships/chart" Target="/xl/charts/chart122.xml" Id="rId65" /><Relationship Type="http://schemas.openxmlformats.org/officeDocument/2006/relationships/chart" Target="/xl/charts/chart123.xml" Id="rId66" /><Relationship Type="http://schemas.openxmlformats.org/officeDocument/2006/relationships/chart" Target="/xl/charts/chart124.xml" Id="rId67" /><Relationship Type="http://schemas.openxmlformats.org/officeDocument/2006/relationships/chart" Target="/xl/charts/chart125.xml" Id="rId68" /><Relationship Type="http://schemas.openxmlformats.org/officeDocument/2006/relationships/chart" Target="/xl/charts/chart126.xml" Id="rId69" /><Relationship Type="http://schemas.openxmlformats.org/officeDocument/2006/relationships/chart" Target="/xl/charts/chart127.xml" Id="rId70" /><Relationship Type="http://schemas.openxmlformats.org/officeDocument/2006/relationships/chart" Target="/xl/charts/chart128.xml" Id="rId71" /><Relationship Type="http://schemas.openxmlformats.org/officeDocument/2006/relationships/chart" Target="/xl/charts/chart129.xml" Id="rId72" /><Relationship Type="http://schemas.openxmlformats.org/officeDocument/2006/relationships/chart" Target="/xl/charts/chart130.xml" Id="rId73" /><Relationship Type="http://schemas.openxmlformats.org/officeDocument/2006/relationships/chart" Target="/xl/charts/chart131.xml" Id="rId74" /><Relationship Type="http://schemas.openxmlformats.org/officeDocument/2006/relationships/chart" Target="/xl/charts/chart132.xml" Id="rId75" /><Relationship Type="http://schemas.openxmlformats.org/officeDocument/2006/relationships/chart" Target="/xl/charts/chart133.xml" Id="rId76" /><Relationship Type="http://schemas.openxmlformats.org/officeDocument/2006/relationships/chart" Target="/xl/charts/chart134.xml" Id="rId77" /><Relationship Type="http://schemas.openxmlformats.org/officeDocument/2006/relationships/chart" Target="/xl/charts/chart135.xml" Id="rId78" /><Relationship Type="http://schemas.openxmlformats.org/officeDocument/2006/relationships/chart" Target="/xl/charts/chart136.xml" Id="rId79" /><Relationship Type="http://schemas.openxmlformats.org/officeDocument/2006/relationships/chart" Target="/xl/charts/chart137.xml" Id="rId80" /><Relationship Type="http://schemas.openxmlformats.org/officeDocument/2006/relationships/chart" Target="/xl/charts/chart138.xml" Id="rId81" /><Relationship Type="http://schemas.openxmlformats.org/officeDocument/2006/relationships/chart" Target="/xl/charts/chart139.xml" Id="rId82" /><Relationship Type="http://schemas.openxmlformats.org/officeDocument/2006/relationships/chart" Target="/xl/charts/chart140.xml" Id="rId83" /><Relationship Type="http://schemas.openxmlformats.org/officeDocument/2006/relationships/chart" Target="/xl/charts/chart141.xml" Id="rId84" /><Relationship Type="http://schemas.openxmlformats.org/officeDocument/2006/relationships/chart" Target="/xl/charts/chart142.xml" Id="rId85" /><Relationship Type="http://schemas.openxmlformats.org/officeDocument/2006/relationships/chart" Target="/xl/charts/chart143.xml" Id="rId86" /><Relationship Type="http://schemas.openxmlformats.org/officeDocument/2006/relationships/chart" Target="/xl/charts/chart144.xml" Id="rId87" /><Relationship Type="http://schemas.openxmlformats.org/officeDocument/2006/relationships/chart" Target="/xl/charts/chart145.xml" Id="rId88" /><Relationship Type="http://schemas.openxmlformats.org/officeDocument/2006/relationships/chart" Target="/xl/charts/chart146.xml" Id="rId89" /><Relationship Type="http://schemas.openxmlformats.org/officeDocument/2006/relationships/chart" Target="/xl/charts/chart147.xml" Id="rId90" /><Relationship Type="http://schemas.openxmlformats.org/officeDocument/2006/relationships/chart" Target="/xl/charts/chart148.xml" Id="rId91" /><Relationship Type="http://schemas.openxmlformats.org/officeDocument/2006/relationships/chart" Target="/xl/charts/chart149.xml" Id="rId92" /><Relationship Type="http://schemas.openxmlformats.org/officeDocument/2006/relationships/chart" Target="/xl/charts/chart150.xml" Id="rId93" /><Relationship Type="http://schemas.openxmlformats.org/officeDocument/2006/relationships/chart" Target="/xl/charts/chart151.xml" Id="rId94" /><Relationship Type="http://schemas.openxmlformats.org/officeDocument/2006/relationships/chart" Target="/xl/charts/chart152.xml" Id="rId95" /><Relationship Type="http://schemas.openxmlformats.org/officeDocument/2006/relationships/chart" Target="/xl/charts/chart153.xml" Id="rId96" /><Relationship Type="http://schemas.openxmlformats.org/officeDocument/2006/relationships/chart" Target="/xl/charts/chart154.xml" Id="rId97" /><Relationship Type="http://schemas.openxmlformats.org/officeDocument/2006/relationships/chart" Target="/xl/charts/chart155.xml" Id="rId98" /><Relationship Type="http://schemas.openxmlformats.org/officeDocument/2006/relationships/chart" Target="/xl/charts/chart156.xml" Id="rId99" /><Relationship Type="http://schemas.openxmlformats.org/officeDocument/2006/relationships/chart" Target="/xl/charts/chart157.xml" Id="rId100" /><Relationship Type="http://schemas.openxmlformats.org/officeDocument/2006/relationships/chart" Target="/xl/charts/chart158.xml" Id="rId101" /><Relationship Type="http://schemas.openxmlformats.org/officeDocument/2006/relationships/chart" Target="/xl/charts/chart159.xml" Id="rId102" /><Relationship Type="http://schemas.openxmlformats.org/officeDocument/2006/relationships/chart" Target="/xl/charts/chart160.xml" Id="rId103" /><Relationship Type="http://schemas.openxmlformats.org/officeDocument/2006/relationships/chart" Target="/xl/charts/chart161.xml" Id="rId104" /><Relationship Type="http://schemas.openxmlformats.org/officeDocument/2006/relationships/chart" Target="/xl/charts/chart162.xml" Id="rId105" /><Relationship Type="http://schemas.openxmlformats.org/officeDocument/2006/relationships/chart" Target="/xl/charts/chart163.xml" Id="rId106" /><Relationship Type="http://schemas.openxmlformats.org/officeDocument/2006/relationships/chart" Target="/xl/charts/chart164.xml" Id="rId107" /><Relationship Type="http://schemas.openxmlformats.org/officeDocument/2006/relationships/chart" Target="/xl/charts/chart165.xml" Id="rId108" /><Relationship Type="http://schemas.openxmlformats.org/officeDocument/2006/relationships/chart" Target="/xl/charts/chart166.xml" Id="rId109" /><Relationship Type="http://schemas.openxmlformats.org/officeDocument/2006/relationships/chart" Target="/xl/charts/chart167.xml" Id="rId110" /><Relationship Type="http://schemas.openxmlformats.org/officeDocument/2006/relationships/chart" Target="/xl/charts/chart168.xml" Id="rId111" /><Relationship Type="http://schemas.openxmlformats.org/officeDocument/2006/relationships/chart" Target="/xl/charts/chart169.xml" Id="rId112" /><Relationship Type="http://schemas.openxmlformats.org/officeDocument/2006/relationships/chart" Target="/xl/charts/chart170.xml" Id="rId113" /><Relationship Type="http://schemas.openxmlformats.org/officeDocument/2006/relationships/chart" Target="/xl/charts/chart171.xml" Id="rId114" /><Relationship Type="http://schemas.openxmlformats.org/officeDocument/2006/relationships/chart" Target="/xl/charts/chart172.xml" Id="rId115" /><Relationship Type="http://schemas.openxmlformats.org/officeDocument/2006/relationships/chart" Target="/xl/charts/chart173.xml" Id="rId116" /><Relationship Type="http://schemas.openxmlformats.org/officeDocument/2006/relationships/chart" Target="/xl/charts/chart174.xml" Id="rId117" /><Relationship Type="http://schemas.openxmlformats.org/officeDocument/2006/relationships/chart" Target="/xl/charts/chart175.xml" Id="rId118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176.xml" Id="rId1" /><Relationship Type="http://schemas.openxmlformats.org/officeDocument/2006/relationships/chart" Target="/xl/charts/chart177.xml" Id="rId2" /><Relationship Type="http://schemas.openxmlformats.org/officeDocument/2006/relationships/chart" Target="/xl/charts/chart178.xml" Id="rId3" /><Relationship Type="http://schemas.openxmlformats.org/officeDocument/2006/relationships/chart" Target="/xl/charts/chart179.xml" Id="rId4" /><Relationship Type="http://schemas.openxmlformats.org/officeDocument/2006/relationships/chart" Target="/xl/charts/chart180.xml" Id="rId5" /><Relationship Type="http://schemas.openxmlformats.org/officeDocument/2006/relationships/chart" Target="/xl/charts/chart181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23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3</col>
      <colOff>0</colOff>
      <row>51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3</col>
      <colOff>0</colOff>
      <row>79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3</col>
      <colOff>0</colOff>
      <row>107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3</col>
      <colOff>0</colOff>
      <row>135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3</col>
      <colOff>0</colOff>
      <row>163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3</col>
      <colOff>0</colOff>
      <row>191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3</col>
      <colOff>0</colOff>
      <row>219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3</col>
      <colOff>0</colOff>
      <row>247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3</col>
      <colOff>0</colOff>
      <row>275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3</col>
      <colOff>0</colOff>
      <row>303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3</col>
      <colOff>0</colOff>
      <row>331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3</col>
      <colOff>0</colOff>
      <row>359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3</col>
      <colOff>0</colOff>
      <row>387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3</col>
      <colOff>0</colOff>
      <row>415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3</col>
      <colOff>0</colOff>
      <row>443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3</col>
      <colOff>0</colOff>
      <row>471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3</col>
      <colOff>0</colOff>
      <row>499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3</col>
      <colOff>0</colOff>
      <row>527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3</col>
      <colOff>0</colOff>
      <row>555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3</col>
      <colOff>0</colOff>
      <row>583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35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3</col>
      <colOff>0</colOff>
      <row>63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3</col>
      <colOff>0</colOff>
      <row>91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3</col>
      <colOff>0</colOff>
      <row>119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3</col>
      <colOff>0</colOff>
      <row>147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3</col>
      <colOff>0</colOff>
      <row>175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3</col>
      <colOff>0</colOff>
      <row>203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3</col>
      <colOff>0</colOff>
      <row>231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3</col>
      <colOff>0</colOff>
      <row>259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3</col>
      <colOff>0</colOff>
      <row>287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3</col>
      <colOff>0</colOff>
      <row>315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3</col>
      <colOff>0</colOff>
      <row>343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3</col>
      <colOff>0</colOff>
      <row>371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3</col>
      <colOff>0</colOff>
      <row>399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3</col>
      <colOff>0</colOff>
      <row>427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3</col>
      <colOff>0</colOff>
      <row>455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3</col>
      <colOff>0</colOff>
      <row>483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3</col>
      <colOff>0</colOff>
      <row>511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3</col>
      <colOff>0</colOff>
      <row>539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3</col>
      <colOff>0</colOff>
      <row>567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3</col>
      <colOff>0</colOff>
      <row>595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3</col>
      <colOff>0</colOff>
      <row>623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3</col>
      <colOff>0</colOff>
      <row>651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14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3</col>
      <colOff>0</colOff>
      <row>42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3</col>
      <colOff>0</colOff>
      <row>70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3</col>
      <colOff>0</colOff>
      <row>98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3</col>
      <colOff>0</colOff>
      <row>126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3</col>
      <colOff>0</colOff>
      <row>154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3</col>
      <colOff>0</colOff>
      <row>182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3</col>
      <colOff>0</colOff>
      <row>210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3</col>
      <colOff>0</colOff>
      <row>238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3</col>
      <colOff>0</colOff>
      <row>266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3</col>
      <colOff>0</colOff>
      <row>294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3</col>
      <colOff>0</colOff>
      <row>322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3</col>
      <colOff>0</colOff>
      <row>350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127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3</col>
      <colOff>0</colOff>
      <row>155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3</col>
      <colOff>0</colOff>
      <row>183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3</col>
      <colOff>0</colOff>
      <row>211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3</col>
      <colOff>0</colOff>
      <row>239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3</col>
      <colOff>0</colOff>
      <row>267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3</col>
      <colOff>0</colOff>
      <row>295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3</col>
      <colOff>0</colOff>
      <row>323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3</col>
      <colOff>0</colOff>
      <row>351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3</col>
      <colOff>0</colOff>
      <row>379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3</col>
      <colOff>0</colOff>
      <row>407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3</col>
      <colOff>0</colOff>
      <row>435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3</col>
      <colOff>0</colOff>
      <row>463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3</col>
      <colOff>0</colOff>
      <row>491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3</col>
      <colOff>0</colOff>
      <row>519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3</col>
      <colOff>0</colOff>
      <row>547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3</col>
      <colOff>0</colOff>
      <row>575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3</col>
      <colOff>0</colOff>
      <row>603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3</col>
      <colOff>0</colOff>
      <row>631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3</col>
      <colOff>0</colOff>
      <row>659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3</col>
      <colOff>0</colOff>
      <row>687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3</col>
      <colOff>0</colOff>
      <row>715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3</col>
      <colOff>0</colOff>
      <row>743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  <oneCellAnchor>
    <from>
      <col>3</col>
      <colOff>0</colOff>
      <row>771</row>
      <rowOff>0</rowOff>
    </from>
    <ext cx="8640000" cy="4536000"/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oneCellAnchor>
  <oneCellAnchor>
    <from>
      <col>3</col>
      <colOff>0</colOff>
      <row>799</row>
      <rowOff>0</rowOff>
    </from>
    <ext cx="8640000" cy="4536000"/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oneCellAnchor>
  <oneCellAnchor>
    <from>
      <col>3</col>
      <colOff>0</colOff>
      <row>827</row>
      <rowOff>0</rowOff>
    </from>
    <ext cx="8640000" cy="4536000"/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oneCellAnchor>
  <oneCellAnchor>
    <from>
      <col>3</col>
      <colOff>0</colOff>
      <row>855</row>
      <rowOff>0</rowOff>
    </from>
    <ext cx="8640000" cy="4536000"/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oneCellAnchor>
  <oneCellAnchor>
    <from>
      <col>3</col>
      <colOff>0</colOff>
      <row>883</row>
      <rowOff>0</rowOff>
    </from>
    <ext cx="8640000" cy="4536000"/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oneCellAnchor>
  <oneCellAnchor>
    <from>
      <col>3</col>
      <colOff>0</colOff>
      <row>911</row>
      <rowOff>0</rowOff>
    </from>
    <ext cx="8640000" cy="4536000"/>
    <graphicFrame>
      <nvGraphicFramePr>
        <cNvPr id="29" name="Chart 29"/>
        <cNvGraphicFramePr/>
      </nvGraphicFramePr>
      <xfrm/>
      <a:graphic>
        <a:graphicData uri="http://schemas.openxmlformats.org/drawingml/2006/chart">
          <c:chart r:id="rId29"/>
        </a:graphicData>
      </a:graphic>
    </graphicFrame>
    <clientData/>
  </oneCellAnchor>
  <oneCellAnchor>
    <from>
      <col>3</col>
      <colOff>0</colOff>
      <row>939</row>
      <rowOff>0</rowOff>
    </from>
    <ext cx="8640000" cy="4536000"/>
    <graphicFrame>
      <nvGraphicFramePr>
        <cNvPr id="30" name="Chart 30"/>
        <cNvGraphicFramePr/>
      </nvGraphicFramePr>
      <xfrm/>
      <a:graphic>
        <a:graphicData uri="http://schemas.openxmlformats.org/drawingml/2006/chart">
          <c:chart r:id="rId30"/>
        </a:graphicData>
      </a:graphic>
    </graphicFrame>
    <clientData/>
  </oneCellAnchor>
  <oneCellAnchor>
    <from>
      <col>3</col>
      <colOff>0</colOff>
      <row>967</row>
      <rowOff>0</rowOff>
    </from>
    <ext cx="8640000" cy="4536000"/>
    <graphicFrame>
      <nvGraphicFramePr>
        <cNvPr id="31" name="Chart 31"/>
        <cNvGraphicFramePr/>
      </nvGraphicFramePr>
      <xfrm/>
      <a:graphic>
        <a:graphicData uri="http://schemas.openxmlformats.org/drawingml/2006/chart">
          <c:chart r:id="rId31"/>
        </a:graphicData>
      </a:graphic>
    </graphicFrame>
    <clientData/>
  </oneCellAnchor>
  <oneCellAnchor>
    <from>
      <col>3</col>
      <colOff>0</colOff>
      <row>995</row>
      <rowOff>0</rowOff>
    </from>
    <ext cx="8640000" cy="4536000"/>
    <graphicFrame>
      <nvGraphicFramePr>
        <cNvPr id="32" name="Chart 32"/>
        <cNvGraphicFramePr/>
      </nvGraphicFramePr>
      <xfrm/>
      <a:graphic>
        <a:graphicData uri="http://schemas.openxmlformats.org/drawingml/2006/chart">
          <c:chart r:id="rId32"/>
        </a:graphicData>
      </a:graphic>
    </graphicFrame>
    <clientData/>
  </oneCellAnchor>
  <oneCellAnchor>
    <from>
      <col>3</col>
      <colOff>0</colOff>
      <row>1023</row>
      <rowOff>0</rowOff>
    </from>
    <ext cx="8640000" cy="4536000"/>
    <graphicFrame>
      <nvGraphicFramePr>
        <cNvPr id="33" name="Chart 33"/>
        <cNvGraphicFramePr/>
      </nvGraphicFramePr>
      <xfrm/>
      <a:graphic>
        <a:graphicData uri="http://schemas.openxmlformats.org/drawingml/2006/chart">
          <c:chart r:id="rId33"/>
        </a:graphicData>
      </a:graphic>
    </graphicFrame>
    <clientData/>
  </oneCellAnchor>
  <oneCellAnchor>
    <from>
      <col>3</col>
      <colOff>0</colOff>
      <row>1051</row>
      <rowOff>0</rowOff>
    </from>
    <ext cx="8640000" cy="4536000"/>
    <graphicFrame>
      <nvGraphicFramePr>
        <cNvPr id="34" name="Chart 34"/>
        <cNvGraphicFramePr/>
      </nvGraphicFramePr>
      <xfrm/>
      <a:graphic>
        <a:graphicData uri="http://schemas.openxmlformats.org/drawingml/2006/chart">
          <c:chart r:id="rId34"/>
        </a:graphicData>
      </a:graphic>
    </graphicFrame>
    <clientData/>
  </oneCellAnchor>
  <oneCellAnchor>
    <from>
      <col>3</col>
      <colOff>0</colOff>
      <row>1079</row>
      <rowOff>0</rowOff>
    </from>
    <ext cx="8640000" cy="4536000"/>
    <graphicFrame>
      <nvGraphicFramePr>
        <cNvPr id="35" name="Chart 35"/>
        <cNvGraphicFramePr/>
      </nvGraphicFramePr>
      <xfrm/>
      <a:graphic>
        <a:graphicData uri="http://schemas.openxmlformats.org/drawingml/2006/chart">
          <c:chart r:id="rId35"/>
        </a:graphicData>
      </a:graphic>
    </graphicFrame>
    <clientData/>
  </oneCellAnchor>
  <oneCellAnchor>
    <from>
      <col>3</col>
      <colOff>0</colOff>
      <row>1107</row>
      <rowOff>0</rowOff>
    </from>
    <ext cx="8640000" cy="4536000"/>
    <graphicFrame>
      <nvGraphicFramePr>
        <cNvPr id="36" name="Chart 36"/>
        <cNvGraphicFramePr/>
      </nvGraphicFramePr>
      <xfrm/>
      <a:graphic>
        <a:graphicData uri="http://schemas.openxmlformats.org/drawingml/2006/chart">
          <c:chart r:id="rId36"/>
        </a:graphicData>
      </a:graphic>
    </graphicFrame>
    <clientData/>
  </oneCellAnchor>
  <oneCellAnchor>
    <from>
      <col>3</col>
      <colOff>0</colOff>
      <row>1135</row>
      <rowOff>0</rowOff>
    </from>
    <ext cx="8640000" cy="4536000"/>
    <graphicFrame>
      <nvGraphicFramePr>
        <cNvPr id="37" name="Chart 37"/>
        <cNvGraphicFramePr/>
      </nvGraphicFramePr>
      <xfrm/>
      <a:graphic>
        <a:graphicData uri="http://schemas.openxmlformats.org/drawingml/2006/chart">
          <c:chart r:id="rId37"/>
        </a:graphicData>
      </a:graphic>
    </graphicFrame>
    <clientData/>
  </oneCellAnchor>
  <oneCellAnchor>
    <from>
      <col>3</col>
      <colOff>0</colOff>
      <row>1163</row>
      <rowOff>0</rowOff>
    </from>
    <ext cx="8640000" cy="4536000"/>
    <graphicFrame>
      <nvGraphicFramePr>
        <cNvPr id="38" name="Chart 38"/>
        <cNvGraphicFramePr/>
      </nvGraphicFramePr>
      <xfrm/>
      <a:graphic>
        <a:graphicData uri="http://schemas.openxmlformats.org/drawingml/2006/chart">
          <c:chart r:id="rId38"/>
        </a:graphicData>
      </a:graphic>
    </graphicFrame>
    <clientData/>
  </oneCellAnchor>
  <oneCellAnchor>
    <from>
      <col>3</col>
      <colOff>0</colOff>
      <row>1191</row>
      <rowOff>0</rowOff>
    </from>
    <ext cx="8640000" cy="4536000"/>
    <graphicFrame>
      <nvGraphicFramePr>
        <cNvPr id="39" name="Chart 39"/>
        <cNvGraphicFramePr/>
      </nvGraphicFramePr>
      <xfrm/>
      <a:graphic>
        <a:graphicData uri="http://schemas.openxmlformats.org/drawingml/2006/chart">
          <c:chart r:id="rId39"/>
        </a:graphicData>
      </a:graphic>
    </graphicFrame>
    <clientData/>
  </oneCellAnchor>
  <oneCellAnchor>
    <from>
      <col>3</col>
      <colOff>0</colOff>
      <row>1219</row>
      <rowOff>0</rowOff>
    </from>
    <ext cx="8640000" cy="4536000"/>
    <graphicFrame>
      <nvGraphicFramePr>
        <cNvPr id="40" name="Chart 40"/>
        <cNvGraphicFramePr/>
      </nvGraphicFramePr>
      <xfrm/>
      <a:graphic>
        <a:graphicData uri="http://schemas.openxmlformats.org/drawingml/2006/chart">
          <c:chart r:id="rId40"/>
        </a:graphicData>
      </a:graphic>
    </graphicFrame>
    <clientData/>
  </oneCellAnchor>
  <oneCellAnchor>
    <from>
      <col>3</col>
      <colOff>0</colOff>
      <row>1247</row>
      <rowOff>0</rowOff>
    </from>
    <ext cx="8640000" cy="4536000"/>
    <graphicFrame>
      <nvGraphicFramePr>
        <cNvPr id="41" name="Chart 41"/>
        <cNvGraphicFramePr/>
      </nvGraphicFramePr>
      <xfrm/>
      <a:graphic>
        <a:graphicData uri="http://schemas.openxmlformats.org/drawingml/2006/chart">
          <c:chart r:id="rId41"/>
        </a:graphicData>
      </a:graphic>
    </graphicFrame>
    <clientData/>
  </oneCellAnchor>
  <oneCellAnchor>
    <from>
      <col>3</col>
      <colOff>0</colOff>
      <row>1275</row>
      <rowOff>0</rowOff>
    </from>
    <ext cx="8640000" cy="4536000"/>
    <graphicFrame>
      <nvGraphicFramePr>
        <cNvPr id="42" name="Chart 42"/>
        <cNvGraphicFramePr/>
      </nvGraphicFramePr>
      <xfrm/>
      <a:graphic>
        <a:graphicData uri="http://schemas.openxmlformats.org/drawingml/2006/chart">
          <c:chart r:id="rId42"/>
        </a:graphicData>
      </a:graphic>
    </graphicFrame>
    <clientData/>
  </oneCellAnchor>
  <oneCellAnchor>
    <from>
      <col>3</col>
      <colOff>0</colOff>
      <row>1303</row>
      <rowOff>0</rowOff>
    </from>
    <ext cx="8640000" cy="4536000"/>
    <graphicFrame>
      <nvGraphicFramePr>
        <cNvPr id="43" name="Chart 43"/>
        <cNvGraphicFramePr/>
      </nvGraphicFramePr>
      <xfrm/>
      <a:graphic>
        <a:graphicData uri="http://schemas.openxmlformats.org/drawingml/2006/chart">
          <c:chart r:id="rId43"/>
        </a:graphicData>
      </a:graphic>
    </graphicFrame>
    <clientData/>
  </oneCellAnchor>
  <oneCellAnchor>
    <from>
      <col>3</col>
      <colOff>0</colOff>
      <row>1331</row>
      <rowOff>0</rowOff>
    </from>
    <ext cx="8640000" cy="4536000"/>
    <graphicFrame>
      <nvGraphicFramePr>
        <cNvPr id="44" name="Chart 44"/>
        <cNvGraphicFramePr/>
      </nvGraphicFramePr>
      <xfrm/>
      <a:graphic>
        <a:graphicData uri="http://schemas.openxmlformats.org/drawingml/2006/chart">
          <c:chart r:id="rId44"/>
        </a:graphicData>
      </a:graphic>
    </graphicFrame>
    <clientData/>
  </oneCellAnchor>
  <oneCellAnchor>
    <from>
      <col>3</col>
      <colOff>0</colOff>
      <row>1359</row>
      <rowOff>0</rowOff>
    </from>
    <ext cx="8640000" cy="4536000"/>
    <graphicFrame>
      <nvGraphicFramePr>
        <cNvPr id="45" name="Chart 45"/>
        <cNvGraphicFramePr/>
      </nvGraphicFramePr>
      <xfrm/>
      <a:graphic>
        <a:graphicData uri="http://schemas.openxmlformats.org/drawingml/2006/chart">
          <c:chart r:id="rId45"/>
        </a:graphicData>
      </a:graphic>
    </graphicFrame>
    <clientData/>
  </oneCellAnchor>
  <oneCellAnchor>
    <from>
      <col>3</col>
      <colOff>0</colOff>
      <row>1387</row>
      <rowOff>0</rowOff>
    </from>
    <ext cx="8640000" cy="4536000"/>
    <graphicFrame>
      <nvGraphicFramePr>
        <cNvPr id="46" name="Chart 46"/>
        <cNvGraphicFramePr/>
      </nvGraphicFramePr>
      <xfrm/>
      <a:graphic>
        <a:graphicData uri="http://schemas.openxmlformats.org/drawingml/2006/chart">
          <c:chart r:id="rId46"/>
        </a:graphicData>
      </a:graphic>
    </graphicFrame>
    <clientData/>
  </oneCellAnchor>
  <oneCellAnchor>
    <from>
      <col>3</col>
      <colOff>0</colOff>
      <row>1415</row>
      <rowOff>0</rowOff>
    </from>
    <ext cx="8640000" cy="4536000"/>
    <graphicFrame>
      <nvGraphicFramePr>
        <cNvPr id="47" name="Chart 47"/>
        <cNvGraphicFramePr/>
      </nvGraphicFramePr>
      <xfrm/>
      <a:graphic>
        <a:graphicData uri="http://schemas.openxmlformats.org/drawingml/2006/chart">
          <c:chart r:id="rId47"/>
        </a:graphicData>
      </a:graphic>
    </graphicFrame>
    <clientData/>
  </oneCellAnchor>
  <oneCellAnchor>
    <from>
      <col>3</col>
      <colOff>0</colOff>
      <row>1443</row>
      <rowOff>0</rowOff>
    </from>
    <ext cx="8640000" cy="4536000"/>
    <graphicFrame>
      <nvGraphicFramePr>
        <cNvPr id="48" name="Chart 48"/>
        <cNvGraphicFramePr/>
      </nvGraphicFramePr>
      <xfrm/>
      <a:graphic>
        <a:graphicData uri="http://schemas.openxmlformats.org/drawingml/2006/chart">
          <c:chart r:id="rId48"/>
        </a:graphicData>
      </a:graphic>
    </graphicFrame>
    <clientData/>
  </oneCellAnchor>
  <oneCellAnchor>
    <from>
      <col>3</col>
      <colOff>0</colOff>
      <row>1471</row>
      <rowOff>0</rowOff>
    </from>
    <ext cx="8640000" cy="4536000"/>
    <graphicFrame>
      <nvGraphicFramePr>
        <cNvPr id="49" name="Chart 49"/>
        <cNvGraphicFramePr/>
      </nvGraphicFramePr>
      <xfrm/>
      <a:graphic>
        <a:graphicData uri="http://schemas.openxmlformats.org/drawingml/2006/chart">
          <c:chart r:id="rId49"/>
        </a:graphicData>
      </a:graphic>
    </graphicFrame>
    <clientData/>
  </oneCellAnchor>
  <oneCellAnchor>
    <from>
      <col>3</col>
      <colOff>0</colOff>
      <row>1499</row>
      <rowOff>0</rowOff>
    </from>
    <ext cx="8640000" cy="4536000"/>
    <graphicFrame>
      <nvGraphicFramePr>
        <cNvPr id="50" name="Chart 50"/>
        <cNvGraphicFramePr/>
      </nvGraphicFramePr>
      <xfrm/>
      <a:graphic>
        <a:graphicData uri="http://schemas.openxmlformats.org/drawingml/2006/chart">
          <c:chart r:id="rId50"/>
        </a:graphicData>
      </a:graphic>
    </graphicFrame>
    <clientData/>
  </oneCellAnchor>
  <oneCellAnchor>
    <from>
      <col>3</col>
      <colOff>0</colOff>
      <row>1527</row>
      <rowOff>0</rowOff>
    </from>
    <ext cx="8640000" cy="4536000"/>
    <graphicFrame>
      <nvGraphicFramePr>
        <cNvPr id="51" name="Chart 51"/>
        <cNvGraphicFramePr/>
      </nvGraphicFramePr>
      <xfrm/>
      <a:graphic>
        <a:graphicData uri="http://schemas.openxmlformats.org/drawingml/2006/chart">
          <c:chart r:id="rId51"/>
        </a:graphicData>
      </a:graphic>
    </graphicFrame>
    <clientData/>
  </oneCellAnchor>
  <oneCellAnchor>
    <from>
      <col>3</col>
      <colOff>0</colOff>
      <row>1555</row>
      <rowOff>0</rowOff>
    </from>
    <ext cx="8640000" cy="4536000"/>
    <graphicFrame>
      <nvGraphicFramePr>
        <cNvPr id="52" name="Chart 52"/>
        <cNvGraphicFramePr/>
      </nvGraphicFramePr>
      <xfrm/>
      <a:graphic>
        <a:graphicData uri="http://schemas.openxmlformats.org/drawingml/2006/chart">
          <c:chart r:id="rId52"/>
        </a:graphicData>
      </a:graphic>
    </graphicFrame>
    <clientData/>
  </oneCellAnchor>
  <oneCellAnchor>
    <from>
      <col>3</col>
      <colOff>0</colOff>
      <row>1583</row>
      <rowOff>0</rowOff>
    </from>
    <ext cx="8640000" cy="4536000"/>
    <graphicFrame>
      <nvGraphicFramePr>
        <cNvPr id="53" name="Chart 53"/>
        <cNvGraphicFramePr/>
      </nvGraphicFramePr>
      <xfrm/>
      <a:graphic>
        <a:graphicData uri="http://schemas.openxmlformats.org/drawingml/2006/chart">
          <c:chart r:id="rId53"/>
        </a:graphicData>
      </a:graphic>
    </graphicFrame>
    <clientData/>
  </oneCellAnchor>
  <oneCellAnchor>
    <from>
      <col>3</col>
      <colOff>0</colOff>
      <row>1611</row>
      <rowOff>0</rowOff>
    </from>
    <ext cx="8640000" cy="4536000"/>
    <graphicFrame>
      <nvGraphicFramePr>
        <cNvPr id="54" name="Chart 54"/>
        <cNvGraphicFramePr/>
      </nvGraphicFramePr>
      <xfrm/>
      <a:graphic>
        <a:graphicData uri="http://schemas.openxmlformats.org/drawingml/2006/chart">
          <c:chart r:id="rId54"/>
        </a:graphicData>
      </a:graphic>
    </graphicFrame>
    <clientData/>
  </oneCellAnchor>
  <oneCellAnchor>
    <from>
      <col>3</col>
      <colOff>0</colOff>
      <row>1639</row>
      <rowOff>0</rowOff>
    </from>
    <ext cx="8640000" cy="4536000"/>
    <graphicFrame>
      <nvGraphicFramePr>
        <cNvPr id="55" name="Chart 55"/>
        <cNvGraphicFramePr/>
      </nvGraphicFramePr>
      <xfrm/>
      <a:graphic>
        <a:graphicData uri="http://schemas.openxmlformats.org/drawingml/2006/chart">
          <c:chart r:id="rId55"/>
        </a:graphicData>
      </a:graphic>
    </graphicFrame>
    <clientData/>
  </oneCellAnchor>
  <oneCellAnchor>
    <from>
      <col>3</col>
      <colOff>0</colOff>
      <row>1667</row>
      <rowOff>0</rowOff>
    </from>
    <ext cx="8640000" cy="4536000"/>
    <graphicFrame>
      <nvGraphicFramePr>
        <cNvPr id="56" name="Chart 56"/>
        <cNvGraphicFramePr/>
      </nvGraphicFramePr>
      <xfrm/>
      <a:graphic>
        <a:graphicData uri="http://schemas.openxmlformats.org/drawingml/2006/chart">
          <c:chart r:id="rId56"/>
        </a:graphicData>
      </a:graphic>
    </graphicFrame>
    <clientData/>
  </oneCellAnchor>
  <oneCellAnchor>
    <from>
      <col>3</col>
      <colOff>0</colOff>
      <row>1695</row>
      <rowOff>0</rowOff>
    </from>
    <ext cx="8640000" cy="4536000"/>
    <graphicFrame>
      <nvGraphicFramePr>
        <cNvPr id="57" name="Chart 57"/>
        <cNvGraphicFramePr/>
      </nvGraphicFramePr>
      <xfrm/>
      <a:graphic>
        <a:graphicData uri="http://schemas.openxmlformats.org/drawingml/2006/chart">
          <c:chart r:id="rId57"/>
        </a:graphicData>
      </a:graphic>
    </graphicFrame>
    <clientData/>
  </oneCellAnchor>
  <oneCellAnchor>
    <from>
      <col>3</col>
      <colOff>0</colOff>
      <row>1723</row>
      <rowOff>0</rowOff>
    </from>
    <ext cx="8640000" cy="4536000"/>
    <graphicFrame>
      <nvGraphicFramePr>
        <cNvPr id="58" name="Chart 58"/>
        <cNvGraphicFramePr/>
      </nvGraphicFramePr>
      <xfrm/>
      <a:graphic>
        <a:graphicData uri="http://schemas.openxmlformats.org/drawingml/2006/chart">
          <c:chart r:id="rId58"/>
        </a:graphicData>
      </a:graphic>
    </graphicFrame>
    <clientData/>
  </oneCellAnchor>
  <oneCellAnchor>
    <from>
      <col>3</col>
      <colOff>0</colOff>
      <row>1751</row>
      <rowOff>0</rowOff>
    </from>
    <ext cx="8640000" cy="4536000"/>
    <graphicFrame>
      <nvGraphicFramePr>
        <cNvPr id="59" name="Chart 59"/>
        <cNvGraphicFramePr/>
      </nvGraphicFramePr>
      <xfrm/>
      <a:graphic>
        <a:graphicData uri="http://schemas.openxmlformats.org/drawingml/2006/chart">
          <c:chart r:id="rId59"/>
        </a:graphicData>
      </a:graphic>
    </graphicFrame>
    <clientData/>
  </oneCellAnchor>
  <oneCellAnchor>
    <from>
      <col>3</col>
      <colOff>0</colOff>
      <row>1779</row>
      <rowOff>0</rowOff>
    </from>
    <ext cx="8640000" cy="4536000"/>
    <graphicFrame>
      <nvGraphicFramePr>
        <cNvPr id="60" name="Chart 60"/>
        <cNvGraphicFramePr/>
      </nvGraphicFramePr>
      <xfrm/>
      <a:graphic>
        <a:graphicData uri="http://schemas.openxmlformats.org/drawingml/2006/chart">
          <c:chart r:id="rId60"/>
        </a:graphicData>
      </a:graphic>
    </graphicFrame>
    <clientData/>
  </oneCellAnchor>
  <oneCellAnchor>
    <from>
      <col>3</col>
      <colOff>0</colOff>
      <row>1807</row>
      <rowOff>0</rowOff>
    </from>
    <ext cx="8640000" cy="4536000"/>
    <graphicFrame>
      <nvGraphicFramePr>
        <cNvPr id="61" name="Chart 61"/>
        <cNvGraphicFramePr/>
      </nvGraphicFramePr>
      <xfrm/>
      <a:graphic>
        <a:graphicData uri="http://schemas.openxmlformats.org/drawingml/2006/chart">
          <c:chart r:id="rId61"/>
        </a:graphicData>
      </a:graphic>
    </graphicFrame>
    <clientData/>
  </oneCellAnchor>
  <oneCellAnchor>
    <from>
      <col>3</col>
      <colOff>0</colOff>
      <row>1835</row>
      <rowOff>0</rowOff>
    </from>
    <ext cx="8640000" cy="4536000"/>
    <graphicFrame>
      <nvGraphicFramePr>
        <cNvPr id="62" name="Chart 62"/>
        <cNvGraphicFramePr/>
      </nvGraphicFramePr>
      <xfrm/>
      <a:graphic>
        <a:graphicData uri="http://schemas.openxmlformats.org/drawingml/2006/chart">
          <c:chart r:id="rId62"/>
        </a:graphicData>
      </a:graphic>
    </graphicFrame>
    <clientData/>
  </oneCellAnchor>
  <oneCellAnchor>
    <from>
      <col>3</col>
      <colOff>0</colOff>
      <row>1863</row>
      <rowOff>0</rowOff>
    </from>
    <ext cx="8640000" cy="4536000"/>
    <graphicFrame>
      <nvGraphicFramePr>
        <cNvPr id="63" name="Chart 63"/>
        <cNvGraphicFramePr/>
      </nvGraphicFramePr>
      <xfrm/>
      <a:graphic>
        <a:graphicData uri="http://schemas.openxmlformats.org/drawingml/2006/chart">
          <c:chart r:id="rId63"/>
        </a:graphicData>
      </a:graphic>
    </graphicFrame>
    <clientData/>
  </oneCellAnchor>
  <oneCellAnchor>
    <from>
      <col>3</col>
      <colOff>0</colOff>
      <row>1891</row>
      <rowOff>0</rowOff>
    </from>
    <ext cx="8640000" cy="4536000"/>
    <graphicFrame>
      <nvGraphicFramePr>
        <cNvPr id="64" name="Chart 64"/>
        <cNvGraphicFramePr/>
      </nvGraphicFramePr>
      <xfrm/>
      <a:graphic>
        <a:graphicData uri="http://schemas.openxmlformats.org/drawingml/2006/chart">
          <c:chart r:id="rId64"/>
        </a:graphicData>
      </a:graphic>
    </graphicFrame>
    <clientData/>
  </oneCellAnchor>
  <oneCellAnchor>
    <from>
      <col>3</col>
      <colOff>0</colOff>
      <row>1919</row>
      <rowOff>0</rowOff>
    </from>
    <ext cx="8640000" cy="4536000"/>
    <graphicFrame>
      <nvGraphicFramePr>
        <cNvPr id="65" name="Chart 65"/>
        <cNvGraphicFramePr/>
      </nvGraphicFramePr>
      <xfrm/>
      <a:graphic>
        <a:graphicData uri="http://schemas.openxmlformats.org/drawingml/2006/chart">
          <c:chart r:id="rId65"/>
        </a:graphicData>
      </a:graphic>
    </graphicFrame>
    <clientData/>
  </oneCellAnchor>
  <oneCellAnchor>
    <from>
      <col>3</col>
      <colOff>0</colOff>
      <row>1947</row>
      <rowOff>0</rowOff>
    </from>
    <ext cx="8640000" cy="4536000"/>
    <graphicFrame>
      <nvGraphicFramePr>
        <cNvPr id="66" name="Chart 66"/>
        <cNvGraphicFramePr/>
      </nvGraphicFramePr>
      <xfrm/>
      <a:graphic>
        <a:graphicData uri="http://schemas.openxmlformats.org/drawingml/2006/chart">
          <c:chart r:id="rId66"/>
        </a:graphicData>
      </a:graphic>
    </graphicFrame>
    <clientData/>
  </oneCellAnchor>
  <oneCellAnchor>
    <from>
      <col>3</col>
      <colOff>0</colOff>
      <row>1975</row>
      <rowOff>0</rowOff>
    </from>
    <ext cx="8640000" cy="4536000"/>
    <graphicFrame>
      <nvGraphicFramePr>
        <cNvPr id="67" name="Chart 67"/>
        <cNvGraphicFramePr/>
      </nvGraphicFramePr>
      <xfrm/>
      <a:graphic>
        <a:graphicData uri="http://schemas.openxmlformats.org/drawingml/2006/chart">
          <c:chart r:id="rId67"/>
        </a:graphicData>
      </a:graphic>
    </graphicFrame>
    <clientData/>
  </oneCellAnchor>
  <oneCellAnchor>
    <from>
      <col>3</col>
      <colOff>0</colOff>
      <row>2003</row>
      <rowOff>0</rowOff>
    </from>
    <ext cx="8640000" cy="4536000"/>
    <graphicFrame>
      <nvGraphicFramePr>
        <cNvPr id="68" name="Chart 68"/>
        <cNvGraphicFramePr/>
      </nvGraphicFramePr>
      <xfrm/>
      <a:graphic>
        <a:graphicData uri="http://schemas.openxmlformats.org/drawingml/2006/chart">
          <c:chart r:id="rId68"/>
        </a:graphicData>
      </a:graphic>
    </graphicFrame>
    <clientData/>
  </oneCellAnchor>
  <oneCellAnchor>
    <from>
      <col>3</col>
      <colOff>0</colOff>
      <row>2031</row>
      <rowOff>0</rowOff>
    </from>
    <ext cx="8640000" cy="4536000"/>
    <graphicFrame>
      <nvGraphicFramePr>
        <cNvPr id="69" name="Chart 69"/>
        <cNvGraphicFramePr/>
      </nvGraphicFramePr>
      <xfrm/>
      <a:graphic>
        <a:graphicData uri="http://schemas.openxmlformats.org/drawingml/2006/chart">
          <c:chart r:id="rId69"/>
        </a:graphicData>
      </a:graphic>
    </graphicFrame>
    <clientData/>
  </oneCellAnchor>
  <oneCellAnchor>
    <from>
      <col>3</col>
      <colOff>0</colOff>
      <row>2059</row>
      <rowOff>0</rowOff>
    </from>
    <ext cx="8640000" cy="4536000"/>
    <graphicFrame>
      <nvGraphicFramePr>
        <cNvPr id="70" name="Chart 70"/>
        <cNvGraphicFramePr/>
      </nvGraphicFramePr>
      <xfrm/>
      <a:graphic>
        <a:graphicData uri="http://schemas.openxmlformats.org/drawingml/2006/chart">
          <c:chart r:id="rId70"/>
        </a:graphicData>
      </a:graphic>
    </graphicFrame>
    <clientData/>
  </oneCellAnchor>
  <oneCellAnchor>
    <from>
      <col>3</col>
      <colOff>0</colOff>
      <row>2087</row>
      <rowOff>0</rowOff>
    </from>
    <ext cx="8640000" cy="4536000"/>
    <graphicFrame>
      <nvGraphicFramePr>
        <cNvPr id="71" name="Chart 71"/>
        <cNvGraphicFramePr/>
      </nvGraphicFramePr>
      <xfrm/>
      <a:graphic>
        <a:graphicData uri="http://schemas.openxmlformats.org/drawingml/2006/chart">
          <c:chart r:id="rId71"/>
        </a:graphicData>
      </a:graphic>
    </graphicFrame>
    <clientData/>
  </oneCellAnchor>
  <oneCellAnchor>
    <from>
      <col>3</col>
      <colOff>0</colOff>
      <row>2115</row>
      <rowOff>0</rowOff>
    </from>
    <ext cx="8640000" cy="4536000"/>
    <graphicFrame>
      <nvGraphicFramePr>
        <cNvPr id="72" name="Chart 72"/>
        <cNvGraphicFramePr/>
      </nvGraphicFramePr>
      <xfrm/>
      <a:graphic>
        <a:graphicData uri="http://schemas.openxmlformats.org/drawingml/2006/chart">
          <c:chart r:id="rId72"/>
        </a:graphicData>
      </a:graphic>
    </graphicFrame>
    <clientData/>
  </oneCellAnchor>
  <oneCellAnchor>
    <from>
      <col>3</col>
      <colOff>0</colOff>
      <row>2143</row>
      <rowOff>0</rowOff>
    </from>
    <ext cx="8640000" cy="4536000"/>
    <graphicFrame>
      <nvGraphicFramePr>
        <cNvPr id="73" name="Chart 73"/>
        <cNvGraphicFramePr/>
      </nvGraphicFramePr>
      <xfrm/>
      <a:graphic>
        <a:graphicData uri="http://schemas.openxmlformats.org/drawingml/2006/chart">
          <c:chart r:id="rId73"/>
        </a:graphicData>
      </a:graphic>
    </graphicFrame>
    <clientData/>
  </oneCellAnchor>
  <oneCellAnchor>
    <from>
      <col>3</col>
      <colOff>0</colOff>
      <row>2171</row>
      <rowOff>0</rowOff>
    </from>
    <ext cx="8640000" cy="4536000"/>
    <graphicFrame>
      <nvGraphicFramePr>
        <cNvPr id="74" name="Chart 74"/>
        <cNvGraphicFramePr/>
      </nvGraphicFramePr>
      <xfrm/>
      <a:graphic>
        <a:graphicData uri="http://schemas.openxmlformats.org/drawingml/2006/chart">
          <c:chart r:id="rId74"/>
        </a:graphicData>
      </a:graphic>
    </graphicFrame>
    <clientData/>
  </oneCellAnchor>
  <oneCellAnchor>
    <from>
      <col>3</col>
      <colOff>0</colOff>
      <row>2199</row>
      <rowOff>0</rowOff>
    </from>
    <ext cx="8640000" cy="4536000"/>
    <graphicFrame>
      <nvGraphicFramePr>
        <cNvPr id="75" name="Chart 75"/>
        <cNvGraphicFramePr/>
      </nvGraphicFramePr>
      <xfrm/>
      <a:graphic>
        <a:graphicData uri="http://schemas.openxmlformats.org/drawingml/2006/chart">
          <c:chart r:id="rId75"/>
        </a:graphicData>
      </a:graphic>
    </graphicFrame>
    <clientData/>
  </oneCellAnchor>
  <oneCellAnchor>
    <from>
      <col>3</col>
      <colOff>0</colOff>
      <row>2227</row>
      <rowOff>0</rowOff>
    </from>
    <ext cx="8640000" cy="4536000"/>
    <graphicFrame>
      <nvGraphicFramePr>
        <cNvPr id="76" name="Chart 76"/>
        <cNvGraphicFramePr/>
      </nvGraphicFramePr>
      <xfrm/>
      <a:graphic>
        <a:graphicData uri="http://schemas.openxmlformats.org/drawingml/2006/chart">
          <c:chart r:id="rId76"/>
        </a:graphicData>
      </a:graphic>
    </graphicFrame>
    <clientData/>
  </oneCellAnchor>
  <oneCellAnchor>
    <from>
      <col>3</col>
      <colOff>0</colOff>
      <row>2255</row>
      <rowOff>0</rowOff>
    </from>
    <ext cx="8640000" cy="4536000"/>
    <graphicFrame>
      <nvGraphicFramePr>
        <cNvPr id="77" name="Chart 77"/>
        <cNvGraphicFramePr/>
      </nvGraphicFramePr>
      <xfrm/>
      <a:graphic>
        <a:graphicData uri="http://schemas.openxmlformats.org/drawingml/2006/chart">
          <c:chart r:id="rId77"/>
        </a:graphicData>
      </a:graphic>
    </graphicFrame>
    <clientData/>
  </oneCellAnchor>
  <oneCellAnchor>
    <from>
      <col>3</col>
      <colOff>0</colOff>
      <row>2283</row>
      <rowOff>0</rowOff>
    </from>
    <ext cx="8640000" cy="4536000"/>
    <graphicFrame>
      <nvGraphicFramePr>
        <cNvPr id="78" name="Chart 78"/>
        <cNvGraphicFramePr/>
      </nvGraphicFramePr>
      <xfrm/>
      <a:graphic>
        <a:graphicData uri="http://schemas.openxmlformats.org/drawingml/2006/chart">
          <c:chart r:id="rId78"/>
        </a:graphicData>
      </a:graphic>
    </graphicFrame>
    <clientData/>
  </oneCellAnchor>
  <oneCellAnchor>
    <from>
      <col>3</col>
      <colOff>0</colOff>
      <row>2311</row>
      <rowOff>0</rowOff>
    </from>
    <ext cx="8640000" cy="4536000"/>
    <graphicFrame>
      <nvGraphicFramePr>
        <cNvPr id="79" name="Chart 79"/>
        <cNvGraphicFramePr/>
      </nvGraphicFramePr>
      <xfrm/>
      <a:graphic>
        <a:graphicData uri="http://schemas.openxmlformats.org/drawingml/2006/chart">
          <c:chart r:id="rId79"/>
        </a:graphicData>
      </a:graphic>
    </graphicFrame>
    <clientData/>
  </oneCellAnchor>
  <oneCellAnchor>
    <from>
      <col>3</col>
      <colOff>0</colOff>
      <row>2339</row>
      <rowOff>0</rowOff>
    </from>
    <ext cx="8640000" cy="4536000"/>
    <graphicFrame>
      <nvGraphicFramePr>
        <cNvPr id="80" name="Chart 80"/>
        <cNvGraphicFramePr/>
      </nvGraphicFramePr>
      <xfrm/>
      <a:graphic>
        <a:graphicData uri="http://schemas.openxmlformats.org/drawingml/2006/chart">
          <c:chart r:id="rId80"/>
        </a:graphicData>
      </a:graphic>
    </graphicFrame>
    <clientData/>
  </oneCellAnchor>
  <oneCellAnchor>
    <from>
      <col>3</col>
      <colOff>0</colOff>
      <row>2367</row>
      <rowOff>0</rowOff>
    </from>
    <ext cx="8640000" cy="4536000"/>
    <graphicFrame>
      <nvGraphicFramePr>
        <cNvPr id="81" name="Chart 81"/>
        <cNvGraphicFramePr/>
      </nvGraphicFramePr>
      <xfrm/>
      <a:graphic>
        <a:graphicData uri="http://schemas.openxmlformats.org/drawingml/2006/chart">
          <c:chart r:id="rId81"/>
        </a:graphicData>
      </a:graphic>
    </graphicFrame>
    <clientData/>
  </oneCellAnchor>
  <oneCellAnchor>
    <from>
      <col>3</col>
      <colOff>0</colOff>
      <row>2395</row>
      <rowOff>0</rowOff>
    </from>
    <ext cx="8640000" cy="4536000"/>
    <graphicFrame>
      <nvGraphicFramePr>
        <cNvPr id="82" name="Chart 82"/>
        <cNvGraphicFramePr/>
      </nvGraphicFramePr>
      <xfrm/>
      <a:graphic>
        <a:graphicData uri="http://schemas.openxmlformats.org/drawingml/2006/chart">
          <c:chart r:id="rId82"/>
        </a:graphicData>
      </a:graphic>
    </graphicFrame>
    <clientData/>
  </oneCellAnchor>
  <oneCellAnchor>
    <from>
      <col>3</col>
      <colOff>0</colOff>
      <row>2423</row>
      <rowOff>0</rowOff>
    </from>
    <ext cx="8640000" cy="4536000"/>
    <graphicFrame>
      <nvGraphicFramePr>
        <cNvPr id="83" name="Chart 83"/>
        <cNvGraphicFramePr/>
      </nvGraphicFramePr>
      <xfrm/>
      <a:graphic>
        <a:graphicData uri="http://schemas.openxmlformats.org/drawingml/2006/chart">
          <c:chart r:id="rId83"/>
        </a:graphicData>
      </a:graphic>
    </graphicFrame>
    <clientData/>
  </oneCellAnchor>
  <oneCellAnchor>
    <from>
      <col>3</col>
      <colOff>0</colOff>
      <row>2451</row>
      <rowOff>0</rowOff>
    </from>
    <ext cx="8640000" cy="4536000"/>
    <graphicFrame>
      <nvGraphicFramePr>
        <cNvPr id="84" name="Chart 84"/>
        <cNvGraphicFramePr/>
      </nvGraphicFramePr>
      <xfrm/>
      <a:graphic>
        <a:graphicData uri="http://schemas.openxmlformats.org/drawingml/2006/chart">
          <c:chart r:id="rId84"/>
        </a:graphicData>
      </a:graphic>
    </graphicFrame>
    <clientData/>
  </oneCellAnchor>
  <oneCellAnchor>
    <from>
      <col>3</col>
      <colOff>0</colOff>
      <row>2479</row>
      <rowOff>0</rowOff>
    </from>
    <ext cx="8640000" cy="4536000"/>
    <graphicFrame>
      <nvGraphicFramePr>
        <cNvPr id="85" name="Chart 85"/>
        <cNvGraphicFramePr/>
      </nvGraphicFramePr>
      <xfrm/>
      <a:graphic>
        <a:graphicData uri="http://schemas.openxmlformats.org/drawingml/2006/chart">
          <c:chart r:id="rId85"/>
        </a:graphicData>
      </a:graphic>
    </graphicFrame>
    <clientData/>
  </oneCellAnchor>
  <oneCellAnchor>
    <from>
      <col>3</col>
      <colOff>0</colOff>
      <row>2507</row>
      <rowOff>0</rowOff>
    </from>
    <ext cx="8640000" cy="4536000"/>
    <graphicFrame>
      <nvGraphicFramePr>
        <cNvPr id="86" name="Chart 86"/>
        <cNvGraphicFramePr/>
      </nvGraphicFramePr>
      <xfrm/>
      <a:graphic>
        <a:graphicData uri="http://schemas.openxmlformats.org/drawingml/2006/chart">
          <c:chart r:id="rId86"/>
        </a:graphicData>
      </a:graphic>
    </graphicFrame>
    <clientData/>
  </oneCellAnchor>
  <oneCellAnchor>
    <from>
      <col>3</col>
      <colOff>0</colOff>
      <row>2535</row>
      <rowOff>0</rowOff>
    </from>
    <ext cx="8640000" cy="4536000"/>
    <graphicFrame>
      <nvGraphicFramePr>
        <cNvPr id="87" name="Chart 87"/>
        <cNvGraphicFramePr/>
      </nvGraphicFramePr>
      <xfrm/>
      <a:graphic>
        <a:graphicData uri="http://schemas.openxmlformats.org/drawingml/2006/chart">
          <c:chart r:id="rId87"/>
        </a:graphicData>
      </a:graphic>
    </graphicFrame>
    <clientData/>
  </oneCellAnchor>
  <oneCellAnchor>
    <from>
      <col>3</col>
      <colOff>0</colOff>
      <row>2563</row>
      <rowOff>0</rowOff>
    </from>
    <ext cx="8640000" cy="4536000"/>
    <graphicFrame>
      <nvGraphicFramePr>
        <cNvPr id="88" name="Chart 88"/>
        <cNvGraphicFramePr/>
      </nvGraphicFramePr>
      <xfrm/>
      <a:graphic>
        <a:graphicData uri="http://schemas.openxmlformats.org/drawingml/2006/chart">
          <c:chart r:id="rId88"/>
        </a:graphicData>
      </a:graphic>
    </graphicFrame>
    <clientData/>
  </oneCellAnchor>
  <oneCellAnchor>
    <from>
      <col>3</col>
      <colOff>0</colOff>
      <row>2591</row>
      <rowOff>0</rowOff>
    </from>
    <ext cx="8640000" cy="4536000"/>
    <graphicFrame>
      <nvGraphicFramePr>
        <cNvPr id="89" name="Chart 89"/>
        <cNvGraphicFramePr/>
      </nvGraphicFramePr>
      <xfrm/>
      <a:graphic>
        <a:graphicData uri="http://schemas.openxmlformats.org/drawingml/2006/chart">
          <c:chart r:id="rId89"/>
        </a:graphicData>
      </a:graphic>
    </graphicFrame>
    <clientData/>
  </oneCellAnchor>
  <oneCellAnchor>
    <from>
      <col>3</col>
      <colOff>0</colOff>
      <row>2619</row>
      <rowOff>0</rowOff>
    </from>
    <ext cx="8640000" cy="4536000"/>
    <graphicFrame>
      <nvGraphicFramePr>
        <cNvPr id="90" name="Chart 90"/>
        <cNvGraphicFramePr/>
      </nvGraphicFramePr>
      <xfrm/>
      <a:graphic>
        <a:graphicData uri="http://schemas.openxmlformats.org/drawingml/2006/chart">
          <c:chart r:id="rId90"/>
        </a:graphicData>
      </a:graphic>
    </graphicFrame>
    <clientData/>
  </oneCellAnchor>
  <oneCellAnchor>
    <from>
      <col>3</col>
      <colOff>0</colOff>
      <row>2647</row>
      <rowOff>0</rowOff>
    </from>
    <ext cx="8640000" cy="4536000"/>
    <graphicFrame>
      <nvGraphicFramePr>
        <cNvPr id="91" name="Chart 91"/>
        <cNvGraphicFramePr/>
      </nvGraphicFramePr>
      <xfrm/>
      <a:graphic>
        <a:graphicData uri="http://schemas.openxmlformats.org/drawingml/2006/chart">
          <c:chart r:id="rId91"/>
        </a:graphicData>
      </a:graphic>
    </graphicFrame>
    <clientData/>
  </oneCellAnchor>
  <oneCellAnchor>
    <from>
      <col>3</col>
      <colOff>0</colOff>
      <row>2675</row>
      <rowOff>0</rowOff>
    </from>
    <ext cx="8640000" cy="4536000"/>
    <graphicFrame>
      <nvGraphicFramePr>
        <cNvPr id="92" name="Chart 92"/>
        <cNvGraphicFramePr/>
      </nvGraphicFramePr>
      <xfrm/>
      <a:graphic>
        <a:graphicData uri="http://schemas.openxmlformats.org/drawingml/2006/chart">
          <c:chart r:id="rId92"/>
        </a:graphicData>
      </a:graphic>
    </graphicFrame>
    <clientData/>
  </oneCellAnchor>
  <oneCellAnchor>
    <from>
      <col>3</col>
      <colOff>0</colOff>
      <row>2703</row>
      <rowOff>0</rowOff>
    </from>
    <ext cx="8640000" cy="4536000"/>
    <graphicFrame>
      <nvGraphicFramePr>
        <cNvPr id="93" name="Chart 93"/>
        <cNvGraphicFramePr/>
      </nvGraphicFramePr>
      <xfrm/>
      <a:graphic>
        <a:graphicData uri="http://schemas.openxmlformats.org/drawingml/2006/chart">
          <c:chart r:id="rId93"/>
        </a:graphicData>
      </a:graphic>
    </graphicFrame>
    <clientData/>
  </oneCellAnchor>
  <oneCellAnchor>
    <from>
      <col>3</col>
      <colOff>0</colOff>
      <row>2731</row>
      <rowOff>0</rowOff>
    </from>
    <ext cx="8640000" cy="4536000"/>
    <graphicFrame>
      <nvGraphicFramePr>
        <cNvPr id="94" name="Chart 94"/>
        <cNvGraphicFramePr/>
      </nvGraphicFramePr>
      <xfrm/>
      <a:graphic>
        <a:graphicData uri="http://schemas.openxmlformats.org/drawingml/2006/chart">
          <c:chart r:id="rId94"/>
        </a:graphicData>
      </a:graphic>
    </graphicFrame>
    <clientData/>
  </oneCellAnchor>
  <oneCellAnchor>
    <from>
      <col>3</col>
      <colOff>0</colOff>
      <row>2759</row>
      <rowOff>0</rowOff>
    </from>
    <ext cx="8640000" cy="4536000"/>
    <graphicFrame>
      <nvGraphicFramePr>
        <cNvPr id="95" name="Chart 95"/>
        <cNvGraphicFramePr/>
      </nvGraphicFramePr>
      <xfrm/>
      <a:graphic>
        <a:graphicData uri="http://schemas.openxmlformats.org/drawingml/2006/chart">
          <c:chart r:id="rId95"/>
        </a:graphicData>
      </a:graphic>
    </graphicFrame>
    <clientData/>
  </oneCellAnchor>
  <oneCellAnchor>
    <from>
      <col>3</col>
      <colOff>0</colOff>
      <row>2787</row>
      <rowOff>0</rowOff>
    </from>
    <ext cx="8640000" cy="4536000"/>
    <graphicFrame>
      <nvGraphicFramePr>
        <cNvPr id="96" name="Chart 96"/>
        <cNvGraphicFramePr/>
      </nvGraphicFramePr>
      <xfrm/>
      <a:graphic>
        <a:graphicData uri="http://schemas.openxmlformats.org/drawingml/2006/chart">
          <c:chart r:id="rId96"/>
        </a:graphicData>
      </a:graphic>
    </graphicFrame>
    <clientData/>
  </oneCellAnchor>
  <oneCellAnchor>
    <from>
      <col>3</col>
      <colOff>0</colOff>
      <row>2815</row>
      <rowOff>0</rowOff>
    </from>
    <ext cx="8640000" cy="4536000"/>
    <graphicFrame>
      <nvGraphicFramePr>
        <cNvPr id="97" name="Chart 97"/>
        <cNvGraphicFramePr/>
      </nvGraphicFramePr>
      <xfrm/>
      <a:graphic>
        <a:graphicData uri="http://schemas.openxmlformats.org/drawingml/2006/chart">
          <c:chart r:id="rId97"/>
        </a:graphicData>
      </a:graphic>
    </graphicFrame>
    <clientData/>
  </oneCellAnchor>
  <oneCellAnchor>
    <from>
      <col>3</col>
      <colOff>0</colOff>
      <row>2843</row>
      <rowOff>0</rowOff>
    </from>
    <ext cx="8640000" cy="4536000"/>
    <graphicFrame>
      <nvGraphicFramePr>
        <cNvPr id="98" name="Chart 98"/>
        <cNvGraphicFramePr/>
      </nvGraphicFramePr>
      <xfrm/>
      <a:graphic>
        <a:graphicData uri="http://schemas.openxmlformats.org/drawingml/2006/chart">
          <c:chart r:id="rId98"/>
        </a:graphicData>
      </a:graphic>
    </graphicFrame>
    <clientData/>
  </oneCellAnchor>
  <oneCellAnchor>
    <from>
      <col>3</col>
      <colOff>0</colOff>
      <row>2871</row>
      <rowOff>0</rowOff>
    </from>
    <ext cx="8640000" cy="4536000"/>
    <graphicFrame>
      <nvGraphicFramePr>
        <cNvPr id="99" name="Chart 99"/>
        <cNvGraphicFramePr/>
      </nvGraphicFramePr>
      <xfrm/>
      <a:graphic>
        <a:graphicData uri="http://schemas.openxmlformats.org/drawingml/2006/chart">
          <c:chart r:id="rId99"/>
        </a:graphicData>
      </a:graphic>
    </graphicFrame>
    <clientData/>
  </oneCellAnchor>
  <oneCellAnchor>
    <from>
      <col>3</col>
      <colOff>0</colOff>
      <row>2899</row>
      <rowOff>0</rowOff>
    </from>
    <ext cx="8640000" cy="4536000"/>
    <graphicFrame>
      <nvGraphicFramePr>
        <cNvPr id="100" name="Chart 100"/>
        <cNvGraphicFramePr/>
      </nvGraphicFramePr>
      <xfrm/>
      <a:graphic>
        <a:graphicData uri="http://schemas.openxmlformats.org/drawingml/2006/chart">
          <c:chart r:id="rId100"/>
        </a:graphicData>
      </a:graphic>
    </graphicFrame>
    <clientData/>
  </oneCellAnchor>
  <oneCellAnchor>
    <from>
      <col>3</col>
      <colOff>0</colOff>
      <row>2927</row>
      <rowOff>0</rowOff>
    </from>
    <ext cx="8640000" cy="4536000"/>
    <graphicFrame>
      <nvGraphicFramePr>
        <cNvPr id="101" name="Chart 101"/>
        <cNvGraphicFramePr/>
      </nvGraphicFramePr>
      <xfrm/>
      <a:graphic>
        <a:graphicData uri="http://schemas.openxmlformats.org/drawingml/2006/chart">
          <c:chart r:id="rId101"/>
        </a:graphicData>
      </a:graphic>
    </graphicFrame>
    <clientData/>
  </oneCellAnchor>
  <oneCellAnchor>
    <from>
      <col>3</col>
      <colOff>0</colOff>
      <row>2955</row>
      <rowOff>0</rowOff>
    </from>
    <ext cx="8640000" cy="4536000"/>
    <graphicFrame>
      <nvGraphicFramePr>
        <cNvPr id="102" name="Chart 102"/>
        <cNvGraphicFramePr/>
      </nvGraphicFramePr>
      <xfrm/>
      <a:graphic>
        <a:graphicData uri="http://schemas.openxmlformats.org/drawingml/2006/chart">
          <c:chart r:id="rId102"/>
        </a:graphicData>
      </a:graphic>
    </graphicFrame>
    <clientData/>
  </oneCellAnchor>
  <oneCellAnchor>
    <from>
      <col>3</col>
      <colOff>0</colOff>
      <row>2983</row>
      <rowOff>0</rowOff>
    </from>
    <ext cx="8640000" cy="4536000"/>
    <graphicFrame>
      <nvGraphicFramePr>
        <cNvPr id="103" name="Chart 103"/>
        <cNvGraphicFramePr/>
      </nvGraphicFramePr>
      <xfrm/>
      <a:graphic>
        <a:graphicData uri="http://schemas.openxmlformats.org/drawingml/2006/chart">
          <c:chart r:id="rId103"/>
        </a:graphicData>
      </a:graphic>
    </graphicFrame>
    <clientData/>
  </oneCellAnchor>
  <oneCellAnchor>
    <from>
      <col>3</col>
      <colOff>0</colOff>
      <row>3011</row>
      <rowOff>0</rowOff>
    </from>
    <ext cx="8640000" cy="4536000"/>
    <graphicFrame>
      <nvGraphicFramePr>
        <cNvPr id="104" name="Chart 104"/>
        <cNvGraphicFramePr/>
      </nvGraphicFramePr>
      <xfrm/>
      <a:graphic>
        <a:graphicData uri="http://schemas.openxmlformats.org/drawingml/2006/chart">
          <c:chart r:id="rId104"/>
        </a:graphicData>
      </a:graphic>
    </graphicFrame>
    <clientData/>
  </oneCellAnchor>
  <oneCellAnchor>
    <from>
      <col>3</col>
      <colOff>0</colOff>
      <row>3039</row>
      <rowOff>0</rowOff>
    </from>
    <ext cx="8640000" cy="4536000"/>
    <graphicFrame>
      <nvGraphicFramePr>
        <cNvPr id="105" name="Chart 105"/>
        <cNvGraphicFramePr/>
      </nvGraphicFramePr>
      <xfrm/>
      <a:graphic>
        <a:graphicData uri="http://schemas.openxmlformats.org/drawingml/2006/chart">
          <c:chart r:id="rId105"/>
        </a:graphicData>
      </a:graphic>
    </graphicFrame>
    <clientData/>
  </oneCellAnchor>
  <oneCellAnchor>
    <from>
      <col>3</col>
      <colOff>0</colOff>
      <row>3067</row>
      <rowOff>0</rowOff>
    </from>
    <ext cx="8640000" cy="4536000"/>
    <graphicFrame>
      <nvGraphicFramePr>
        <cNvPr id="106" name="Chart 106"/>
        <cNvGraphicFramePr/>
      </nvGraphicFramePr>
      <xfrm/>
      <a:graphic>
        <a:graphicData uri="http://schemas.openxmlformats.org/drawingml/2006/chart">
          <c:chart r:id="rId106"/>
        </a:graphicData>
      </a:graphic>
    </graphicFrame>
    <clientData/>
  </oneCellAnchor>
  <oneCellAnchor>
    <from>
      <col>3</col>
      <colOff>0</colOff>
      <row>3095</row>
      <rowOff>0</rowOff>
    </from>
    <ext cx="8640000" cy="4536000"/>
    <graphicFrame>
      <nvGraphicFramePr>
        <cNvPr id="107" name="Chart 107"/>
        <cNvGraphicFramePr/>
      </nvGraphicFramePr>
      <xfrm/>
      <a:graphic>
        <a:graphicData uri="http://schemas.openxmlformats.org/drawingml/2006/chart">
          <c:chart r:id="rId107"/>
        </a:graphicData>
      </a:graphic>
    </graphicFrame>
    <clientData/>
  </oneCellAnchor>
  <oneCellAnchor>
    <from>
      <col>3</col>
      <colOff>0</colOff>
      <row>3123</row>
      <rowOff>0</rowOff>
    </from>
    <ext cx="8640000" cy="4536000"/>
    <graphicFrame>
      <nvGraphicFramePr>
        <cNvPr id="108" name="Chart 108"/>
        <cNvGraphicFramePr/>
      </nvGraphicFramePr>
      <xfrm/>
      <a:graphic>
        <a:graphicData uri="http://schemas.openxmlformats.org/drawingml/2006/chart">
          <c:chart r:id="rId108"/>
        </a:graphicData>
      </a:graphic>
    </graphicFrame>
    <clientData/>
  </oneCellAnchor>
  <oneCellAnchor>
    <from>
      <col>3</col>
      <colOff>0</colOff>
      <row>3151</row>
      <rowOff>0</rowOff>
    </from>
    <ext cx="8640000" cy="4536000"/>
    <graphicFrame>
      <nvGraphicFramePr>
        <cNvPr id="109" name="Chart 109"/>
        <cNvGraphicFramePr/>
      </nvGraphicFramePr>
      <xfrm/>
      <a:graphic>
        <a:graphicData uri="http://schemas.openxmlformats.org/drawingml/2006/chart">
          <c:chart r:id="rId109"/>
        </a:graphicData>
      </a:graphic>
    </graphicFrame>
    <clientData/>
  </oneCellAnchor>
  <oneCellAnchor>
    <from>
      <col>3</col>
      <colOff>0</colOff>
      <row>3179</row>
      <rowOff>0</rowOff>
    </from>
    <ext cx="8640000" cy="4536000"/>
    <graphicFrame>
      <nvGraphicFramePr>
        <cNvPr id="110" name="Chart 110"/>
        <cNvGraphicFramePr/>
      </nvGraphicFramePr>
      <xfrm/>
      <a:graphic>
        <a:graphicData uri="http://schemas.openxmlformats.org/drawingml/2006/chart">
          <c:chart r:id="rId110"/>
        </a:graphicData>
      </a:graphic>
    </graphicFrame>
    <clientData/>
  </oneCellAnchor>
  <oneCellAnchor>
    <from>
      <col>3</col>
      <colOff>0</colOff>
      <row>3207</row>
      <rowOff>0</rowOff>
    </from>
    <ext cx="8640000" cy="4536000"/>
    <graphicFrame>
      <nvGraphicFramePr>
        <cNvPr id="111" name="Chart 111"/>
        <cNvGraphicFramePr/>
      </nvGraphicFramePr>
      <xfrm/>
      <a:graphic>
        <a:graphicData uri="http://schemas.openxmlformats.org/drawingml/2006/chart">
          <c:chart r:id="rId111"/>
        </a:graphicData>
      </a:graphic>
    </graphicFrame>
    <clientData/>
  </oneCellAnchor>
  <oneCellAnchor>
    <from>
      <col>3</col>
      <colOff>0</colOff>
      <row>3235</row>
      <rowOff>0</rowOff>
    </from>
    <ext cx="8640000" cy="4536000"/>
    <graphicFrame>
      <nvGraphicFramePr>
        <cNvPr id="112" name="Chart 112"/>
        <cNvGraphicFramePr/>
      </nvGraphicFramePr>
      <xfrm/>
      <a:graphic>
        <a:graphicData uri="http://schemas.openxmlformats.org/drawingml/2006/chart">
          <c:chart r:id="rId112"/>
        </a:graphicData>
      </a:graphic>
    </graphicFrame>
    <clientData/>
  </oneCellAnchor>
  <oneCellAnchor>
    <from>
      <col>3</col>
      <colOff>0</colOff>
      <row>3263</row>
      <rowOff>0</rowOff>
    </from>
    <ext cx="8640000" cy="4536000"/>
    <graphicFrame>
      <nvGraphicFramePr>
        <cNvPr id="113" name="Chart 113"/>
        <cNvGraphicFramePr/>
      </nvGraphicFramePr>
      <xfrm/>
      <a:graphic>
        <a:graphicData uri="http://schemas.openxmlformats.org/drawingml/2006/chart">
          <c:chart r:id="rId113"/>
        </a:graphicData>
      </a:graphic>
    </graphicFrame>
    <clientData/>
  </oneCellAnchor>
  <oneCellAnchor>
    <from>
      <col>3</col>
      <colOff>0</colOff>
      <row>3291</row>
      <rowOff>0</rowOff>
    </from>
    <ext cx="8640000" cy="4536000"/>
    <graphicFrame>
      <nvGraphicFramePr>
        <cNvPr id="114" name="Chart 114"/>
        <cNvGraphicFramePr/>
      </nvGraphicFramePr>
      <xfrm/>
      <a:graphic>
        <a:graphicData uri="http://schemas.openxmlformats.org/drawingml/2006/chart">
          <c:chart r:id="rId114"/>
        </a:graphicData>
      </a:graphic>
    </graphicFrame>
    <clientData/>
  </oneCellAnchor>
  <oneCellAnchor>
    <from>
      <col>3</col>
      <colOff>0</colOff>
      <row>3319</row>
      <rowOff>0</rowOff>
    </from>
    <ext cx="8640000" cy="4536000"/>
    <graphicFrame>
      <nvGraphicFramePr>
        <cNvPr id="115" name="Chart 115"/>
        <cNvGraphicFramePr/>
      </nvGraphicFramePr>
      <xfrm/>
      <a:graphic>
        <a:graphicData uri="http://schemas.openxmlformats.org/drawingml/2006/chart">
          <c:chart r:id="rId115"/>
        </a:graphicData>
      </a:graphic>
    </graphicFrame>
    <clientData/>
  </oneCellAnchor>
  <oneCellAnchor>
    <from>
      <col>3</col>
      <colOff>0</colOff>
      <row>3347</row>
      <rowOff>0</rowOff>
    </from>
    <ext cx="8640000" cy="4536000"/>
    <graphicFrame>
      <nvGraphicFramePr>
        <cNvPr id="116" name="Chart 116"/>
        <cNvGraphicFramePr/>
      </nvGraphicFramePr>
      <xfrm/>
      <a:graphic>
        <a:graphicData uri="http://schemas.openxmlformats.org/drawingml/2006/chart">
          <c:chart r:id="rId116"/>
        </a:graphicData>
      </a:graphic>
    </graphicFrame>
    <clientData/>
  </oneCellAnchor>
  <oneCellAnchor>
    <from>
      <col>3</col>
      <colOff>0</colOff>
      <row>3375</row>
      <rowOff>0</rowOff>
    </from>
    <ext cx="8640000" cy="4536000"/>
    <graphicFrame>
      <nvGraphicFramePr>
        <cNvPr id="117" name="Chart 117"/>
        <cNvGraphicFramePr/>
      </nvGraphicFramePr>
      <xfrm/>
      <a:graphic>
        <a:graphicData uri="http://schemas.openxmlformats.org/drawingml/2006/chart">
          <c:chart r:id="rId117"/>
        </a:graphicData>
      </a:graphic>
    </graphicFrame>
    <clientData/>
  </oneCellAnchor>
  <oneCellAnchor>
    <from>
      <col>3</col>
      <colOff>0</colOff>
      <row>3403</row>
      <rowOff>0</rowOff>
    </from>
    <ext cx="8640000" cy="4536000"/>
    <graphicFrame>
      <nvGraphicFramePr>
        <cNvPr id="118" name="Chart 118"/>
        <cNvGraphicFramePr/>
      </nvGraphicFramePr>
      <xfrm/>
      <a:graphic>
        <a:graphicData uri="http://schemas.openxmlformats.org/drawingml/2006/chart">
          <c:chart r:id="rId118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2</col>
      <colOff>0</colOff>
      <row>60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2</col>
      <colOff>0</colOff>
      <row>88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2</col>
      <colOff>0</colOff>
      <row>116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2</col>
      <colOff>0</colOff>
      <row>144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2</col>
      <colOff>0</colOff>
      <row>172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2</col>
      <colOff>0</colOff>
      <row>200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25613;&#30410;&#34920;'!C24" TargetMode="External" Id="rId1" /><Relationship Type="http://schemas.openxmlformats.org/officeDocument/2006/relationships/hyperlink" Target="#'&#25613;&#30410;&#34920;'!C52" TargetMode="External" Id="rId2" /><Relationship Type="http://schemas.openxmlformats.org/officeDocument/2006/relationships/hyperlink" Target="#'&#25613;&#30410;&#34920;'!C80" TargetMode="External" Id="rId3" /><Relationship Type="http://schemas.openxmlformats.org/officeDocument/2006/relationships/hyperlink" Target="#'&#25613;&#30410;&#34920;'!C108" TargetMode="External" Id="rId4" /><Relationship Type="http://schemas.openxmlformats.org/officeDocument/2006/relationships/hyperlink" Target="#'&#25613;&#30410;&#34920;'!C136" TargetMode="External" Id="rId5" /><Relationship Type="http://schemas.openxmlformats.org/officeDocument/2006/relationships/hyperlink" Target="#'&#25613;&#30410;&#34920;'!C164" TargetMode="External" Id="rId6" /><Relationship Type="http://schemas.openxmlformats.org/officeDocument/2006/relationships/hyperlink" Target="#'&#25613;&#30410;&#34920;'!C192" TargetMode="External" Id="rId7" /><Relationship Type="http://schemas.openxmlformats.org/officeDocument/2006/relationships/hyperlink" Target="#'&#25613;&#30410;&#34920;'!C220" TargetMode="External" Id="rId8" /><Relationship Type="http://schemas.openxmlformats.org/officeDocument/2006/relationships/hyperlink" Target="#'&#25613;&#30410;&#34920;'!C248" TargetMode="External" Id="rId9" /><Relationship Type="http://schemas.openxmlformats.org/officeDocument/2006/relationships/hyperlink" Target="#'&#25613;&#30410;&#34920;'!C276" TargetMode="External" Id="rId10" /><Relationship Type="http://schemas.openxmlformats.org/officeDocument/2006/relationships/hyperlink" Target="#'&#25613;&#30410;&#34920;'!C304" TargetMode="External" Id="rId11" /><Relationship Type="http://schemas.openxmlformats.org/officeDocument/2006/relationships/hyperlink" Target="#'&#25613;&#30410;&#34920;'!C332" TargetMode="External" Id="rId12" /><Relationship Type="http://schemas.openxmlformats.org/officeDocument/2006/relationships/hyperlink" Target="#'&#25613;&#30410;&#34920;'!C360" TargetMode="External" Id="rId13" /><Relationship Type="http://schemas.openxmlformats.org/officeDocument/2006/relationships/hyperlink" Target="#'&#25613;&#30410;&#34920;'!C388" TargetMode="External" Id="rId14" /><Relationship Type="http://schemas.openxmlformats.org/officeDocument/2006/relationships/hyperlink" Target="#'&#25613;&#30410;&#34920;'!C416" TargetMode="External" Id="rId15" /><Relationship Type="http://schemas.openxmlformats.org/officeDocument/2006/relationships/hyperlink" Target="#'&#25613;&#30410;&#34920;'!C444" TargetMode="External" Id="rId16" /><Relationship Type="http://schemas.openxmlformats.org/officeDocument/2006/relationships/hyperlink" Target="#'&#25613;&#30410;&#34920;'!C472" TargetMode="External" Id="rId17" /><Relationship Type="http://schemas.openxmlformats.org/officeDocument/2006/relationships/hyperlink" Target="#'&#25613;&#30410;&#34920;'!C500" TargetMode="External" Id="rId18" /><Relationship Type="http://schemas.openxmlformats.org/officeDocument/2006/relationships/hyperlink" Target="#'&#25613;&#30410;&#34920;'!C528" TargetMode="External" Id="rId19" /><Relationship Type="http://schemas.openxmlformats.org/officeDocument/2006/relationships/hyperlink" Target="#'&#25613;&#30410;&#34920;'!C556" TargetMode="External" Id="rId20" /><Relationship Type="http://schemas.openxmlformats.org/officeDocument/2006/relationships/hyperlink" Target="#'&#25613;&#30410;&#34920;'!C584" TargetMode="External" Id="rId21" /><Relationship Type="http://schemas.openxmlformats.org/officeDocument/2006/relationships/hyperlink" Target="#'&#36039;&#29986;&#36000;&#20661;&#34920;'!C36" TargetMode="External" Id="rId22" /><Relationship Type="http://schemas.openxmlformats.org/officeDocument/2006/relationships/hyperlink" Target="#'&#36039;&#29986;&#36000;&#20661;&#34920;'!C64" TargetMode="External" Id="rId23" /><Relationship Type="http://schemas.openxmlformats.org/officeDocument/2006/relationships/hyperlink" Target="#'&#36039;&#29986;&#36000;&#20661;&#34920;'!C92" TargetMode="External" Id="rId24" /><Relationship Type="http://schemas.openxmlformats.org/officeDocument/2006/relationships/hyperlink" Target="#'&#36039;&#29986;&#36000;&#20661;&#34920;'!C120" TargetMode="External" Id="rId25" /><Relationship Type="http://schemas.openxmlformats.org/officeDocument/2006/relationships/hyperlink" Target="#'&#36039;&#29986;&#36000;&#20661;&#34920;'!C148" TargetMode="External" Id="rId26" /><Relationship Type="http://schemas.openxmlformats.org/officeDocument/2006/relationships/hyperlink" Target="#'&#36039;&#29986;&#36000;&#20661;&#34920;'!C176" TargetMode="External" Id="rId27" /><Relationship Type="http://schemas.openxmlformats.org/officeDocument/2006/relationships/hyperlink" Target="#'&#36039;&#29986;&#36000;&#20661;&#34920;'!C204" TargetMode="External" Id="rId28" /><Relationship Type="http://schemas.openxmlformats.org/officeDocument/2006/relationships/hyperlink" Target="#'&#36039;&#29986;&#36000;&#20661;&#34920;'!C232" TargetMode="External" Id="rId29" /><Relationship Type="http://schemas.openxmlformats.org/officeDocument/2006/relationships/hyperlink" Target="#'&#36039;&#29986;&#36000;&#20661;&#34920;'!C260" TargetMode="External" Id="rId30" /><Relationship Type="http://schemas.openxmlformats.org/officeDocument/2006/relationships/hyperlink" Target="#'&#36039;&#29986;&#36000;&#20661;&#34920;'!C288" TargetMode="External" Id="rId31" /><Relationship Type="http://schemas.openxmlformats.org/officeDocument/2006/relationships/hyperlink" Target="#'&#36039;&#29986;&#36000;&#20661;&#34920;'!C316" TargetMode="External" Id="rId32" /><Relationship Type="http://schemas.openxmlformats.org/officeDocument/2006/relationships/hyperlink" Target="#'&#36039;&#29986;&#36000;&#20661;&#34920;'!C344" TargetMode="External" Id="rId33" /><Relationship Type="http://schemas.openxmlformats.org/officeDocument/2006/relationships/hyperlink" Target="#'&#36039;&#29986;&#36000;&#20661;&#34920;'!C372" TargetMode="External" Id="rId34" /><Relationship Type="http://schemas.openxmlformats.org/officeDocument/2006/relationships/hyperlink" Target="#'&#36039;&#29986;&#36000;&#20661;&#34920;'!C400" TargetMode="External" Id="rId35" /><Relationship Type="http://schemas.openxmlformats.org/officeDocument/2006/relationships/hyperlink" Target="#'&#36039;&#29986;&#36000;&#20661;&#34920;'!C428" TargetMode="External" Id="rId36" /><Relationship Type="http://schemas.openxmlformats.org/officeDocument/2006/relationships/hyperlink" Target="#'&#36039;&#29986;&#36000;&#20661;&#34920;'!C456" TargetMode="External" Id="rId37" /><Relationship Type="http://schemas.openxmlformats.org/officeDocument/2006/relationships/hyperlink" Target="#'&#36039;&#29986;&#36000;&#20661;&#34920;'!C484" TargetMode="External" Id="rId38" /><Relationship Type="http://schemas.openxmlformats.org/officeDocument/2006/relationships/hyperlink" Target="#'&#36039;&#29986;&#36000;&#20661;&#34920;'!C512" TargetMode="External" Id="rId39" /><Relationship Type="http://schemas.openxmlformats.org/officeDocument/2006/relationships/hyperlink" Target="#'&#36039;&#29986;&#36000;&#20661;&#34920;'!C540" TargetMode="External" Id="rId40" /><Relationship Type="http://schemas.openxmlformats.org/officeDocument/2006/relationships/hyperlink" Target="#'&#36039;&#29986;&#36000;&#20661;&#34920;'!C568" TargetMode="External" Id="rId41" /><Relationship Type="http://schemas.openxmlformats.org/officeDocument/2006/relationships/hyperlink" Target="#'&#36039;&#29986;&#36000;&#20661;&#34920;'!C596" TargetMode="External" Id="rId42" /><Relationship Type="http://schemas.openxmlformats.org/officeDocument/2006/relationships/hyperlink" Target="#'&#36039;&#29986;&#36000;&#20661;&#34920;'!C624" TargetMode="External" Id="rId43" /><Relationship Type="http://schemas.openxmlformats.org/officeDocument/2006/relationships/hyperlink" Target="#'&#36039;&#29986;&#36000;&#20661;&#34920;'!C652" TargetMode="External" Id="rId44" /><Relationship Type="http://schemas.openxmlformats.org/officeDocument/2006/relationships/hyperlink" Target="#'&#29694;&#37329;&#27969;&#37327;&#34920;'!C15" TargetMode="External" Id="rId45" /><Relationship Type="http://schemas.openxmlformats.org/officeDocument/2006/relationships/hyperlink" Target="#'&#29694;&#37329;&#27969;&#37327;&#34920;'!C43" TargetMode="External" Id="rId46" /><Relationship Type="http://schemas.openxmlformats.org/officeDocument/2006/relationships/hyperlink" Target="#'&#29694;&#37329;&#27969;&#37327;&#34920;'!C71" TargetMode="External" Id="rId47" /><Relationship Type="http://schemas.openxmlformats.org/officeDocument/2006/relationships/hyperlink" Target="#'&#29694;&#37329;&#27969;&#37327;&#34920;'!C99" TargetMode="External" Id="rId48" /><Relationship Type="http://schemas.openxmlformats.org/officeDocument/2006/relationships/hyperlink" Target="#'&#29694;&#37329;&#27969;&#37327;&#34920;'!C127" TargetMode="External" Id="rId49" /><Relationship Type="http://schemas.openxmlformats.org/officeDocument/2006/relationships/hyperlink" Target="#'&#29694;&#37329;&#27969;&#37327;&#34920;'!C155" TargetMode="External" Id="rId50" /><Relationship Type="http://schemas.openxmlformats.org/officeDocument/2006/relationships/hyperlink" Target="#'&#29694;&#37329;&#27969;&#37327;&#34920;'!C183" TargetMode="External" Id="rId51" /><Relationship Type="http://schemas.openxmlformats.org/officeDocument/2006/relationships/hyperlink" Target="#'&#29694;&#37329;&#27969;&#37327;&#34920;'!C211" TargetMode="External" Id="rId52" /><Relationship Type="http://schemas.openxmlformats.org/officeDocument/2006/relationships/hyperlink" Target="#'&#29694;&#37329;&#27969;&#37327;&#34920;'!C239" TargetMode="External" Id="rId53" /><Relationship Type="http://schemas.openxmlformats.org/officeDocument/2006/relationships/hyperlink" Target="#'&#29694;&#37329;&#27969;&#37327;&#34920;'!C267" TargetMode="External" Id="rId54" /><Relationship Type="http://schemas.openxmlformats.org/officeDocument/2006/relationships/hyperlink" Target="#'&#29694;&#37329;&#27969;&#37327;&#34920;'!C295" TargetMode="External" Id="rId55" /><Relationship Type="http://schemas.openxmlformats.org/officeDocument/2006/relationships/hyperlink" Target="#'&#29694;&#37329;&#27969;&#37327;&#34920;'!C323" TargetMode="External" Id="rId56" /><Relationship Type="http://schemas.openxmlformats.org/officeDocument/2006/relationships/hyperlink" Target="#'&#29694;&#37329;&#27969;&#37327;&#34920;'!C351" TargetMode="External" Id="rId57" /><Relationship Type="http://schemas.openxmlformats.org/officeDocument/2006/relationships/hyperlink" Target="#'&#38364;&#37749;&#25351;&#27161;'!C128" TargetMode="External" Id="rId58" /><Relationship Type="http://schemas.openxmlformats.org/officeDocument/2006/relationships/hyperlink" Target="#'&#38364;&#37749;&#25351;&#27161;'!C156" TargetMode="External" Id="rId59" /><Relationship Type="http://schemas.openxmlformats.org/officeDocument/2006/relationships/hyperlink" Target="#'&#38364;&#37749;&#25351;&#27161;'!C184" TargetMode="External" Id="rId60" /><Relationship Type="http://schemas.openxmlformats.org/officeDocument/2006/relationships/hyperlink" Target="#'&#38364;&#37749;&#25351;&#27161;'!C212" TargetMode="External" Id="rId61" /><Relationship Type="http://schemas.openxmlformats.org/officeDocument/2006/relationships/hyperlink" Target="#'&#38364;&#37749;&#25351;&#27161;'!C240" TargetMode="External" Id="rId62" /><Relationship Type="http://schemas.openxmlformats.org/officeDocument/2006/relationships/hyperlink" Target="#'&#38364;&#37749;&#25351;&#27161;'!C268" TargetMode="External" Id="rId63" /><Relationship Type="http://schemas.openxmlformats.org/officeDocument/2006/relationships/hyperlink" Target="#'&#38364;&#37749;&#25351;&#27161;'!C296" TargetMode="External" Id="rId64" /><Relationship Type="http://schemas.openxmlformats.org/officeDocument/2006/relationships/hyperlink" Target="#'&#38364;&#37749;&#25351;&#27161;'!C324" TargetMode="External" Id="rId65" /><Relationship Type="http://schemas.openxmlformats.org/officeDocument/2006/relationships/hyperlink" Target="#'&#38364;&#37749;&#25351;&#27161;'!C352" TargetMode="External" Id="rId66" /><Relationship Type="http://schemas.openxmlformats.org/officeDocument/2006/relationships/hyperlink" Target="#'&#38364;&#37749;&#25351;&#27161;'!C380" TargetMode="External" Id="rId67" /><Relationship Type="http://schemas.openxmlformats.org/officeDocument/2006/relationships/hyperlink" Target="#'&#38364;&#37749;&#25351;&#27161;'!C408" TargetMode="External" Id="rId68" /><Relationship Type="http://schemas.openxmlformats.org/officeDocument/2006/relationships/hyperlink" Target="#'&#38364;&#37749;&#25351;&#27161;'!C436" TargetMode="External" Id="rId69" /><Relationship Type="http://schemas.openxmlformats.org/officeDocument/2006/relationships/hyperlink" Target="#'&#38364;&#37749;&#25351;&#27161;'!C464" TargetMode="External" Id="rId70" /><Relationship Type="http://schemas.openxmlformats.org/officeDocument/2006/relationships/hyperlink" Target="#'&#38364;&#37749;&#25351;&#27161;'!C492" TargetMode="External" Id="rId71" /><Relationship Type="http://schemas.openxmlformats.org/officeDocument/2006/relationships/hyperlink" Target="#'&#38364;&#37749;&#25351;&#27161;'!C520" TargetMode="External" Id="rId72" /><Relationship Type="http://schemas.openxmlformats.org/officeDocument/2006/relationships/hyperlink" Target="#'&#38364;&#37749;&#25351;&#27161;'!C548" TargetMode="External" Id="rId73" /><Relationship Type="http://schemas.openxmlformats.org/officeDocument/2006/relationships/hyperlink" Target="#'&#38364;&#37749;&#25351;&#27161;'!C576" TargetMode="External" Id="rId74" /><Relationship Type="http://schemas.openxmlformats.org/officeDocument/2006/relationships/hyperlink" Target="#'&#38364;&#37749;&#25351;&#27161;'!C604" TargetMode="External" Id="rId75" /><Relationship Type="http://schemas.openxmlformats.org/officeDocument/2006/relationships/hyperlink" Target="#'&#38364;&#37749;&#25351;&#27161;'!C632" TargetMode="External" Id="rId76" /><Relationship Type="http://schemas.openxmlformats.org/officeDocument/2006/relationships/hyperlink" Target="#'&#38364;&#37749;&#25351;&#27161;'!C660" TargetMode="External" Id="rId77" /><Relationship Type="http://schemas.openxmlformats.org/officeDocument/2006/relationships/hyperlink" Target="#'&#38364;&#37749;&#25351;&#27161;'!C688" TargetMode="External" Id="rId78" /><Relationship Type="http://schemas.openxmlformats.org/officeDocument/2006/relationships/hyperlink" Target="#'&#38364;&#37749;&#25351;&#27161;'!C716" TargetMode="External" Id="rId79" /><Relationship Type="http://schemas.openxmlformats.org/officeDocument/2006/relationships/hyperlink" Target="#'&#38364;&#37749;&#25351;&#27161;'!C744" TargetMode="External" Id="rId80" /><Relationship Type="http://schemas.openxmlformats.org/officeDocument/2006/relationships/hyperlink" Target="#'&#38364;&#37749;&#25351;&#27161;'!C772" TargetMode="External" Id="rId81" /><Relationship Type="http://schemas.openxmlformats.org/officeDocument/2006/relationships/hyperlink" Target="#'&#38364;&#37749;&#25351;&#27161;'!C800" TargetMode="External" Id="rId82" /><Relationship Type="http://schemas.openxmlformats.org/officeDocument/2006/relationships/hyperlink" Target="#'&#38364;&#37749;&#25351;&#27161;'!C828" TargetMode="External" Id="rId83" /><Relationship Type="http://schemas.openxmlformats.org/officeDocument/2006/relationships/hyperlink" Target="#'&#38364;&#37749;&#25351;&#27161;'!C856" TargetMode="External" Id="rId84" /><Relationship Type="http://schemas.openxmlformats.org/officeDocument/2006/relationships/hyperlink" Target="#'&#38364;&#37749;&#25351;&#27161;'!C884" TargetMode="External" Id="rId85" /><Relationship Type="http://schemas.openxmlformats.org/officeDocument/2006/relationships/hyperlink" Target="#'&#38364;&#37749;&#25351;&#27161;'!C912" TargetMode="External" Id="rId86" /><Relationship Type="http://schemas.openxmlformats.org/officeDocument/2006/relationships/hyperlink" Target="#'&#38364;&#37749;&#25351;&#27161;'!C940" TargetMode="External" Id="rId87" /><Relationship Type="http://schemas.openxmlformats.org/officeDocument/2006/relationships/hyperlink" Target="#'&#38364;&#37749;&#25351;&#27161;'!C968" TargetMode="External" Id="rId88" /><Relationship Type="http://schemas.openxmlformats.org/officeDocument/2006/relationships/hyperlink" Target="#'&#38364;&#37749;&#25351;&#27161;'!C996" TargetMode="External" Id="rId89" /><Relationship Type="http://schemas.openxmlformats.org/officeDocument/2006/relationships/hyperlink" Target="#'&#38364;&#37749;&#25351;&#27161;'!C1024" TargetMode="External" Id="rId90" /><Relationship Type="http://schemas.openxmlformats.org/officeDocument/2006/relationships/hyperlink" Target="#'&#38364;&#37749;&#25351;&#27161;'!C1052" TargetMode="External" Id="rId91" /><Relationship Type="http://schemas.openxmlformats.org/officeDocument/2006/relationships/hyperlink" Target="#'&#38364;&#37749;&#25351;&#27161;'!C1080" TargetMode="External" Id="rId92" /><Relationship Type="http://schemas.openxmlformats.org/officeDocument/2006/relationships/hyperlink" Target="#'&#38364;&#37749;&#25351;&#27161;'!C1108" TargetMode="External" Id="rId93" /><Relationship Type="http://schemas.openxmlformats.org/officeDocument/2006/relationships/hyperlink" Target="#'&#38364;&#37749;&#25351;&#27161;'!C1136" TargetMode="External" Id="rId94" /><Relationship Type="http://schemas.openxmlformats.org/officeDocument/2006/relationships/hyperlink" Target="#'&#38364;&#37749;&#25351;&#27161;'!C1164" TargetMode="External" Id="rId95" /><Relationship Type="http://schemas.openxmlformats.org/officeDocument/2006/relationships/hyperlink" Target="#'&#38364;&#37749;&#25351;&#27161;'!C1192" TargetMode="External" Id="rId96" /><Relationship Type="http://schemas.openxmlformats.org/officeDocument/2006/relationships/hyperlink" Target="#'&#38364;&#37749;&#25351;&#27161;'!C1220" TargetMode="External" Id="rId97" /><Relationship Type="http://schemas.openxmlformats.org/officeDocument/2006/relationships/hyperlink" Target="#'&#38364;&#37749;&#25351;&#27161;'!C1248" TargetMode="External" Id="rId98" /><Relationship Type="http://schemas.openxmlformats.org/officeDocument/2006/relationships/hyperlink" Target="#'&#38364;&#37749;&#25351;&#27161;'!C1276" TargetMode="External" Id="rId99" /><Relationship Type="http://schemas.openxmlformats.org/officeDocument/2006/relationships/hyperlink" Target="#'&#38364;&#37749;&#25351;&#27161;'!C1304" TargetMode="External" Id="rId100" /><Relationship Type="http://schemas.openxmlformats.org/officeDocument/2006/relationships/hyperlink" Target="#'&#38364;&#37749;&#25351;&#27161;'!C1332" TargetMode="External" Id="rId101" /><Relationship Type="http://schemas.openxmlformats.org/officeDocument/2006/relationships/hyperlink" Target="#'&#38364;&#37749;&#25351;&#27161;'!C1360" TargetMode="External" Id="rId102" /><Relationship Type="http://schemas.openxmlformats.org/officeDocument/2006/relationships/hyperlink" Target="#'&#38364;&#37749;&#25351;&#27161;'!C1388" TargetMode="External" Id="rId103" /><Relationship Type="http://schemas.openxmlformats.org/officeDocument/2006/relationships/hyperlink" Target="#'&#38364;&#37749;&#25351;&#27161;'!C1416" TargetMode="External" Id="rId104" /><Relationship Type="http://schemas.openxmlformats.org/officeDocument/2006/relationships/hyperlink" Target="#'&#38364;&#37749;&#25351;&#27161;'!C1444" TargetMode="External" Id="rId105" /><Relationship Type="http://schemas.openxmlformats.org/officeDocument/2006/relationships/hyperlink" Target="#'&#38364;&#37749;&#25351;&#27161;'!C1472" TargetMode="External" Id="rId106" /><Relationship Type="http://schemas.openxmlformats.org/officeDocument/2006/relationships/hyperlink" Target="#'&#38364;&#37749;&#25351;&#27161;'!C1500" TargetMode="External" Id="rId107" /><Relationship Type="http://schemas.openxmlformats.org/officeDocument/2006/relationships/hyperlink" Target="#'&#38364;&#37749;&#25351;&#27161;'!C1528" TargetMode="External" Id="rId108" /><Relationship Type="http://schemas.openxmlformats.org/officeDocument/2006/relationships/hyperlink" Target="#'&#38364;&#37749;&#25351;&#27161;'!C1556" TargetMode="External" Id="rId109" /><Relationship Type="http://schemas.openxmlformats.org/officeDocument/2006/relationships/hyperlink" Target="#'&#38364;&#37749;&#25351;&#27161;'!C1584" TargetMode="External" Id="rId110" /><Relationship Type="http://schemas.openxmlformats.org/officeDocument/2006/relationships/hyperlink" Target="#'&#38364;&#37749;&#25351;&#27161;'!C1612" TargetMode="External" Id="rId111" /><Relationship Type="http://schemas.openxmlformats.org/officeDocument/2006/relationships/hyperlink" Target="#'&#38364;&#37749;&#25351;&#27161;'!C1640" TargetMode="External" Id="rId112" /><Relationship Type="http://schemas.openxmlformats.org/officeDocument/2006/relationships/hyperlink" Target="#'&#38364;&#37749;&#25351;&#27161;'!C1668" TargetMode="External" Id="rId113" /><Relationship Type="http://schemas.openxmlformats.org/officeDocument/2006/relationships/hyperlink" Target="#'&#38364;&#37749;&#25351;&#27161;'!C1696" TargetMode="External" Id="rId114" /><Relationship Type="http://schemas.openxmlformats.org/officeDocument/2006/relationships/hyperlink" Target="#'&#38364;&#37749;&#25351;&#27161;'!C1724" TargetMode="External" Id="rId115" /><Relationship Type="http://schemas.openxmlformats.org/officeDocument/2006/relationships/hyperlink" Target="#'&#38364;&#37749;&#25351;&#27161;'!C1752" TargetMode="External" Id="rId116" /><Relationship Type="http://schemas.openxmlformats.org/officeDocument/2006/relationships/hyperlink" Target="#'&#38364;&#37749;&#25351;&#27161;'!C1780" TargetMode="External" Id="rId117" /><Relationship Type="http://schemas.openxmlformats.org/officeDocument/2006/relationships/hyperlink" Target="#'&#38364;&#37749;&#25351;&#27161;'!C1808" TargetMode="External" Id="rId118" /><Relationship Type="http://schemas.openxmlformats.org/officeDocument/2006/relationships/hyperlink" Target="#'&#38364;&#37749;&#25351;&#27161;'!C1836" TargetMode="External" Id="rId119" /><Relationship Type="http://schemas.openxmlformats.org/officeDocument/2006/relationships/hyperlink" Target="#'&#38364;&#37749;&#25351;&#27161;'!C1864" TargetMode="External" Id="rId120" /><Relationship Type="http://schemas.openxmlformats.org/officeDocument/2006/relationships/hyperlink" Target="#'&#38364;&#37749;&#25351;&#27161;'!C1892" TargetMode="External" Id="rId121" /><Relationship Type="http://schemas.openxmlformats.org/officeDocument/2006/relationships/hyperlink" Target="#'&#38364;&#37749;&#25351;&#27161;'!C1920" TargetMode="External" Id="rId122" /><Relationship Type="http://schemas.openxmlformats.org/officeDocument/2006/relationships/hyperlink" Target="#'&#38364;&#37749;&#25351;&#27161;'!C1948" TargetMode="External" Id="rId123" /><Relationship Type="http://schemas.openxmlformats.org/officeDocument/2006/relationships/hyperlink" Target="#'&#38364;&#37749;&#25351;&#27161;'!C1976" TargetMode="External" Id="rId124" /><Relationship Type="http://schemas.openxmlformats.org/officeDocument/2006/relationships/hyperlink" Target="#'&#38364;&#37749;&#25351;&#27161;'!C2004" TargetMode="External" Id="rId125" /><Relationship Type="http://schemas.openxmlformats.org/officeDocument/2006/relationships/hyperlink" Target="#'&#38364;&#37749;&#25351;&#27161;'!C2032" TargetMode="External" Id="rId126" /><Relationship Type="http://schemas.openxmlformats.org/officeDocument/2006/relationships/hyperlink" Target="#'&#38364;&#37749;&#25351;&#27161;'!C2060" TargetMode="External" Id="rId127" /><Relationship Type="http://schemas.openxmlformats.org/officeDocument/2006/relationships/hyperlink" Target="#'&#38364;&#37749;&#25351;&#27161;'!C2088" TargetMode="External" Id="rId128" /><Relationship Type="http://schemas.openxmlformats.org/officeDocument/2006/relationships/hyperlink" Target="#'&#38364;&#37749;&#25351;&#27161;'!C2116" TargetMode="External" Id="rId129" /><Relationship Type="http://schemas.openxmlformats.org/officeDocument/2006/relationships/hyperlink" Target="#'&#38364;&#37749;&#25351;&#27161;'!C2144" TargetMode="External" Id="rId130" /><Relationship Type="http://schemas.openxmlformats.org/officeDocument/2006/relationships/hyperlink" Target="#'&#38364;&#37749;&#25351;&#27161;'!C2172" TargetMode="External" Id="rId131" /><Relationship Type="http://schemas.openxmlformats.org/officeDocument/2006/relationships/hyperlink" Target="#'&#38364;&#37749;&#25351;&#27161;'!C2200" TargetMode="External" Id="rId132" /><Relationship Type="http://schemas.openxmlformats.org/officeDocument/2006/relationships/hyperlink" Target="#'&#38364;&#37749;&#25351;&#27161;'!C2228" TargetMode="External" Id="rId133" /><Relationship Type="http://schemas.openxmlformats.org/officeDocument/2006/relationships/hyperlink" Target="#'&#38364;&#37749;&#25351;&#27161;'!C2256" TargetMode="External" Id="rId134" /><Relationship Type="http://schemas.openxmlformats.org/officeDocument/2006/relationships/hyperlink" Target="#'&#38364;&#37749;&#25351;&#27161;'!C2284" TargetMode="External" Id="rId135" /><Relationship Type="http://schemas.openxmlformats.org/officeDocument/2006/relationships/hyperlink" Target="#'&#38364;&#37749;&#25351;&#27161;'!C2312" TargetMode="External" Id="rId136" /><Relationship Type="http://schemas.openxmlformats.org/officeDocument/2006/relationships/hyperlink" Target="#'&#38364;&#37749;&#25351;&#27161;'!C2340" TargetMode="External" Id="rId137" /><Relationship Type="http://schemas.openxmlformats.org/officeDocument/2006/relationships/hyperlink" Target="#'&#38364;&#37749;&#25351;&#27161;'!C2368" TargetMode="External" Id="rId138" /><Relationship Type="http://schemas.openxmlformats.org/officeDocument/2006/relationships/hyperlink" Target="#'&#38364;&#37749;&#25351;&#27161;'!C2396" TargetMode="External" Id="rId139" /><Relationship Type="http://schemas.openxmlformats.org/officeDocument/2006/relationships/hyperlink" Target="#'&#38364;&#37749;&#25351;&#27161;'!C2424" TargetMode="External" Id="rId140" /><Relationship Type="http://schemas.openxmlformats.org/officeDocument/2006/relationships/hyperlink" Target="#'&#38364;&#37749;&#25351;&#27161;'!C2452" TargetMode="External" Id="rId141" /><Relationship Type="http://schemas.openxmlformats.org/officeDocument/2006/relationships/hyperlink" Target="#'&#38364;&#37749;&#25351;&#27161;'!C2480" TargetMode="External" Id="rId142" /><Relationship Type="http://schemas.openxmlformats.org/officeDocument/2006/relationships/hyperlink" Target="#'&#38364;&#37749;&#25351;&#27161;'!C2508" TargetMode="External" Id="rId143" /><Relationship Type="http://schemas.openxmlformats.org/officeDocument/2006/relationships/hyperlink" Target="#'&#38364;&#37749;&#25351;&#27161;'!C2536" TargetMode="External" Id="rId144" /><Relationship Type="http://schemas.openxmlformats.org/officeDocument/2006/relationships/hyperlink" Target="#'&#38364;&#37749;&#25351;&#27161;'!C2564" TargetMode="External" Id="rId145" /><Relationship Type="http://schemas.openxmlformats.org/officeDocument/2006/relationships/hyperlink" Target="#'&#38364;&#37749;&#25351;&#27161;'!C2592" TargetMode="External" Id="rId146" /><Relationship Type="http://schemas.openxmlformats.org/officeDocument/2006/relationships/hyperlink" Target="#'&#38364;&#37749;&#25351;&#27161;'!C2620" TargetMode="External" Id="rId147" /><Relationship Type="http://schemas.openxmlformats.org/officeDocument/2006/relationships/hyperlink" Target="#'&#38364;&#37749;&#25351;&#27161;'!C2648" TargetMode="External" Id="rId148" /><Relationship Type="http://schemas.openxmlformats.org/officeDocument/2006/relationships/hyperlink" Target="#'&#38364;&#37749;&#25351;&#27161;'!C2676" TargetMode="External" Id="rId149" /><Relationship Type="http://schemas.openxmlformats.org/officeDocument/2006/relationships/hyperlink" Target="#'&#38364;&#37749;&#25351;&#27161;'!C2704" TargetMode="External" Id="rId150" /><Relationship Type="http://schemas.openxmlformats.org/officeDocument/2006/relationships/hyperlink" Target="#'&#38364;&#37749;&#25351;&#27161;'!C2732" TargetMode="External" Id="rId151" /><Relationship Type="http://schemas.openxmlformats.org/officeDocument/2006/relationships/hyperlink" Target="#'&#38364;&#37749;&#25351;&#27161;'!C2760" TargetMode="External" Id="rId152" /><Relationship Type="http://schemas.openxmlformats.org/officeDocument/2006/relationships/hyperlink" Target="#'&#38364;&#37749;&#25351;&#27161;'!C2788" TargetMode="External" Id="rId153" /><Relationship Type="http://schemas.openxmlformats.org/officeDocument/2006/relationships/hyperlink" Target="#'&#38364;&#37749;&#25351;&#27161;'!C2816" TargetMode="External" Id="rId154" /><Relationship Type="http://schemas.openxmlformats.org/officeDocument/2006/relationships/hyperlink" Target="#'&#38364;&#37749;&#25351;&#27161;'!C2844" TargetMode="External" Id="rId155" /><Relationship Type="http://schemas.openxmlformats.org/officeDocument/2006/relationships/hyperlink" Target="#'&#38364;&#37749;&#25351;&#27161;'!C2872" TargetMode="External" Id="rId156" /><Relationship Type="http://schemas.openxmlformats.org/officeDocument/2006/relationships/hyperlink" Target="#'&#38364;&#37749;&#25351;&#27161;'!C2900" TargetMode="External" Id="rId157" /><Relationship Type="http://schemas.openxmlformats.org/officeDocument/2006/relationships/hyperlink" Target="#'&#38364;&#37749;&#25351;&#27161;'!C2928" TargetMode="External" Id="rId158" /><Relationship Type="http://schemas.openxmlformats.org/officeDocument/2006/relationships/hyperlink" Target="#'&#38364;&#37749;&#25351;&#27161;'!C2956" TargetMode="External" Id="rId159" /><Relationship Type="http://schemas.openxmlformats.org/officeDocument/2006/relationships/hyperlink" Target="#'&#38364;&#37749;&#25351;&#27161;'!C2984" TargetMode="External" Id="rId160" /><Relationship Type="http://schemas.openxmlformats.org/officeDocument/2006/relationships/hyperlink" Target="#'&#38364;&#37749;&#25351;&#27161;'!C3012" TargetMode="External" Id="rId161" /><Relationship Type="http://schemas.openxmlformats.org/officeDocument/2006/relationships/hyperlink" Target="#'&#38364;&#37749;&#25351;&#27161;'!C3040" TargetMode="External" Id="rId162" /><Relationship Type="http://schemas.openxmlformats.org/officeDocument/2006/relationships/hyperlink" Target="#'&#38364;&#37749;&#25351;&#27161;'!C3068" TargetMode="External" Id="rId163" /><Relationship Type="http://schemas.openxmlformats.org/officeDocument/2006/relationships/hyperlink" Target="#'&#38364;&#37749;&#25351;&#27161;'!C3096" TargetMode="External" Id="rId164" /><Relationship Type="http://schemas.openxmlformats.org/officeDocument/2006/relationships/hyperlink" Target="#'&#38364;&#37749;&#25351;&#27161;'!C3124" TargetMode="External" Id="rId165" /><Relationship Type="http://schemas.openxmlformats.org/officeDocument/2006/relationships/hyperlink" Target="#'&#38364;&#37749;&#25351;&#27161;'!C3152" TargetMode="External" Id="rId166" /><Relationship Type="http://schemas.openxmlformats.org/officeDocument/2006/relationships/hyperlink" Target="#'&#38364;&#37749;&#25351;&#27161;'!C3180" TargetMode="External" Id="rId167" /><Relationship Type="http://schemas.openxmlformats.org/officeDocument/2006/relationships/hyperlink" Target="#'&#38364;&#37749;&#25351;&#27161;'!C3208" TargetMode="External" Id="rId168" /><Relationship Type="http://schemas.openxmlformats.org/officeDocument/2006/relationships/hyperlink" Target="#'&#38364;&#37749;&#25351;&#27161;'!C3236" TargetMode="External" Id="rId169" /><Relationship Type="http://schemas.openxmlformats.org/officeDocument/2006/relationships/hyperlink" Target="#'&#38364;&#37749;&#25351;&#27161;'!C3264" TargetMode="External" Id="rId170" /><Relationship Type="http://schemas.openxmlformats.org/officeDocument/2006/relationships/hyperlink" Target="#'&#38364;&#37749;&#25351;&#27161;'!C3292" TargetMode="External" Id="rId171" /><Relationship Type="http://schemas.openxmlformats.org/officeDocument/2006/relationships/hyperlink" Target="#'&#38364;&#37749;&#25351;&#27161;'!C3320" TargetMode="External" Id="rId172" /><Relationship Type="http://schemas.openxmlformats.org/officeDocument/2006/relationships/hyperlink" Target="#'&#38364;&#37749;&#25351;&#27161;'!C3348" TargetMode="External" Id="rId173" /><Relationship Type="http://schemas.openxmlformats.org/officeDocument/2006/relationships/hyperlink" Target="#'&#38364;&#37749;&#25351;&#27161;'!C3376" TargetMode="External" Id="rId174" /><Relationship Type="http://schemas.openxmlformats.org/officeDocument/2006/relationships/hyperlink" Target="#'&#38364;&#37749;&#25351;&#27161;'!C3404" TargetMode="External" Id="rId175" /></Relationships>
</file>

<file path=xl/worksheets/_rels/sheet2.xml.rels><Relationships xmlns="http://schemas.openxmlformats.org/package/2006/relationships"><Relationship Type="http://schemas.openxmlformats.org/officeDocument/2006/relationships/hyperlink" Target="#'&#25613;&#30410;&#34920;'!A24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5613;&#30410;&#34920;'!C24" TargetMode="External" Id="rId3" /><Relationship Type="http://schemas.openxmlformats.org/officeDocument/2006/relationships/hyperlink" Target="#'&#25613;&#30410;&#34920;'!C52" TargetMode="External" Id="rId4" /><Relationship Type="http://schemas.openxmlformats.org/officeDocument/2006/relationships/hyperlink" Target="#'&#25613;&#30410;&#34920;'!C80" TargetMode="External" Id="rId5" /><Relationship Type="http://schemas.openxmlformats.org/officeDocument/2006/relationships/hyperlink" Target="#'&#25613;&#30410;&#34920;'!C108" TargetMode="External" Id="rId6" /><Relationship Type="http://schemas.openxmlformats.org/officeDocument/2006/relationships/hyperlink" Target="#'&#25613;&#30410;&#34920;'!C136" TargetMode="External" Id="rId7" /><Relationship Type="http://schemas.openxmlformats.org/officeDocument/2006/relationships/hyperlink" Target="#'&#25613;&#30410;&#34920;'!C164" TargetMode="External" Id="rId8" /><Relationship Type="http://schemas.openxmlformats.org/officeDocument/2006/relationships/hyperlink" Target="#'&#25613;&#30410;&#34920;'!C192" TargetMode="External" Id="rId9" /><Relationship Type="http://schemas.openxmlformats.org/officeDocument/2006/relationships/hyperlink" Target="#'&#25613;&#30410;&#34920;'!C220" TargetMode="External" Id="rId10" /><Relationship Type="http://schemas.openxmlformats.org/officeDocument/2006/relationships/hyperlink" Target="#'&#25613;&#30410;&#34920;'!C248" TargetMode="External" Id="rId11" /><Relationship Type="http://schemas.openxmlformats.org/officeDocument/2006/relationships/hyperlink" Target="#'&#25613;&#30410;&#34920;'!C276" TargetMode="External" Id="rId12" /><Relationship Type="http://schemas.openxmlformats.org/officeDocument/2006/relationships/hyperlink" Target="#'&#25613;&#30410;&#34920;'!C304" TargetMode="External" Id="rId13" /><Relationship Type="http://schemas.openxmlformats.org/officeDocument/2006/relationships/hyperlink" Target="#'&#25613;&#30410;&#34920;'!C332" TargetMode="External" Id="rId14" /><Relationship Type="http://schemas.openxmlformats.org/officeDocument/2006/relationships/hyperlink" Target="#'&#25613;&#30410;&#34920;'!C360" TargetMode="External" Id="rId15" /><Relationship Type="http://schemas.openxmlformats.org/officeDocument/2006/relationships/hyperlink" Target="#'&#25613;&#30410;&#34920;'!C388" TargetMode="External" Id="rId16" /><Relationship Type="http://schemas.openxmlformats.org/officeDocument/2006/relationships/hyperlink" Target="#'&#25613;&#30410;&#34920;'!C416" TargetMode="External" Id="rId17" /><Relationship Type="http://schemas.openxmlformats.org/officeDocument/2006/relationships/hyperlink" Target="#'&#25613;&#30410;&#34920;'!C444" TargetMode="External" Id="rId18" /><Relationship Type="http://schemas.openxmlformats.org/officeDocument/2006/relationships/hyperlink" Target="#'&#25613;&#30410;&#34920;'!C472" TargetMode="External" Id="rId19" /><Relationship Type="http://schemas.openxmlformats.org/officeDocument/2006/relationships/hyperlink" Target="#'&#25613;&#30410;&#34920;'!C500" TargetMode="External" Id="rId20" /><Relationship Type="http://schemas.openxmlformats.org/officeDocument/2006/relationships/hyperlink" Target="#'&#25613;&#30410;&#34920;'!C528" TargetMode="External" Id="rId21" /><Relationship Type="http://schemas.openxmlformats.org/officeDocument/2006/relationships/hyperlink" Target="#'&#25613;&#30410;&#34920;'!C556" TargetMode="External" Id="rId22" /><Relationship Type="http://schemas.openxmlformats.org/officeDocument/2006/relationships/hyperlink" Target="#'&#25613;&#30410;&#34920;'!C584" TargetMode="External" Id="rId23" /><Relationship Type="http://schemas.openxmlformats.org/officeDocument/2006/relationships/drawing" Target="/xl/drawings/drawing1.xml" Id="rId24" /></Relationships>
</file>

<file path=xl/worksheets/_rels/sheet3.xml.rels><Relationships xmlns="http://schemas.openxmlformats.org/package/2006/relationships"><Relationship Type="http://schemas.openxmlformats.org/officeDocument/2006/relationships/hyperlink" Target="#'&#36039;&#29986;&#36000;&#20661;&#34920;'!A36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6039;&#29986;&#36000;&#20661;&#34920;'!C36" TargetMode="External" Id="rId3" /><Relationship Type="http://schemas.openxmlformats.org/officeDocument/2006/relationships/hyperlink" Target="#'&#36039;&#29986;&#36000;&#20661;&#34920;'!C64" TargetMode="External" Id="rId4" /><Relationship Type="http://schemas.openxmlformats.org/officeDocument/2006/relationships/hyperlink" Target="#'&#36039;&#29986;&#36000;&#20661;&#34920;'!C92" TargetMode="External" Id="rId5" /><Relationship Type="http://schemas.openxmlformats.org/officeDocument/2006/relationships/hyperlink" Target="#'&#36039;&#29986;&#36000;&#20661;&#34920;'!C120" TargetMode="External" Id="rId6" /><Relationship Type="http://schemas.openxmlformats.org/officeDocument/2006/relationships/hyperlink" Target="#'&#36039;&#29986;&#36000;&#20661;&#34920;'!C148" TargetMode="External" Id="rId7" /><Relationship Type="http://schemas.openxmlformats.org/officeDocument/2006/relationships/hyperlink" Target="#'&#36039;&#29986;&#36000;&#20661;&#34920;'!C176" TargetMode="External" Id="rId8" /><Relationship Type="http://schemas.openxmlformats.org/officeDocument/2006/relationships/hyperlink" Target="#'&#36039;&#29986;&#36000;&#20661;&#34920;'!C204" TargetMode="External" Id="rId9" /><Relationship Type="http://schemas.openxmlformats.org/officeDocument/2006/relationships/hyperlink" Target="#'&#36039;&#29986;&#36000;&#20661;&#34920;'!C232" TargetMode="External" Id="rId10" /><Relationship Type="http://schemas.openxmlformats.org/officeDocument/2006/relationships/hyperlink" Target="#'&#36039;&#29986;&#36000;&#20661;&#34920;'!C260" TargetMode="External" Id="rId11" /><Relationship Type="http://schemas.openxmlformats.org/officeDocument/2006/relationships/hyperlink" Target="#'&#36039;&#29986;&#36000;&#20661;&#34920;'!C288" TargetMode="External" Id="rId12" /><Relationship Type="http://schemas.openxmlformats.org/officeDocument/2006/relationships/hyperlink" Target="#'&#36039;&#29986;&#36000;&#20661;&#34920;'!C316" TargetMode="External" Id="rId13" /><Relationship Type="http://schemas.openxmlformats.org/officeDocument/2006/relationships/hyperlink" Target="#'&#36039;&#29986;&#36000;&#20661;&#34920;'!C344" TargetMode="External" Id="rId14" /><Relationship Type="http://schemas.openxmlformats.org/officeDocument/2006/relationships/hyperlink" Target="#'&#36039;&#29986;&#36000;&#20661;&#34920;'!C372" TargetMode="External" Id="rId15" /><Relationship Type="http://schemas.openxmlformats.org/officeDocument/2006/relationships/hyperlink" Target="#'&#36039;&#29986;&#36000;&#20661;&#34920;'!C400" TargetMode="External" Id="rId16" /><Relationship Type="http://schemas.openxmlformats.org/officeDocument/2006/relationships/hyperlink" Target="#'&#36039;&#29986;&#36000;&#20661;&#34920;'!C428" TargetMode="External" Id="rId17" /><Relationship Type="http://schemas.openxmlformats.org/officeDocument/2006/relationships/hyperlink" Target="#'&#36039;&#29986;&#36000;&#20661;&#34920;'!C456" TargetMode="External" Id="rId18" /><Relationship Type="http://schemas.openxmlformats.org/officeDocument/2006/relationships/hyperlink" Target="#'&#36039;&#29986;&#36000;&#20661;&#34920;'!C484" TargetMode="External" Id="rId19" /><Relationship Type="http://schemas.openxmlformats.org/officeDocument/2006/relationships/hyperlink" Target="#'&#36039;&#29986;&#36000;&#20661;&#34920;'!C512" TargetMode="External" Id="rId20" /><Relationship Type="http://schemas.openxmlformats.org/officeDocument/2006/relationships/hyperlink" Target="#'&#36039;&#29986;&#36000;&#20661;&#34920;'!C540" TargetMode="External" Id="rId21" /><Relationship Type="http://schemas.openxmlformats.org/officeDocument/2006/relationships/hyperlink" Target="#'&#36039;&#29986;&#36000;&#20661;&#34920;'!C568" TargetMode="External" Id="rId22" /><Relationship Type="http://schemas.openxmlformats.org/officeDocument/2006/relationships/hyperlink" Target="#'&#36039;&#29986;&#36000;&#20661;&#34920;'!C596" TargetMode="External" Id="rId23" /><Relationship Type="http://schemas.openxmlformats.org/officeDocument/2006/relationships/hyperlink" Target="#'&#36039;&#29986;&#36000;&#20661;&#34920;'!C624" TargetMode="External" Id="rId24" /><Relationship Type="http://schemas.openxmlformats.org/officeDocument/2006/relationships/hyperlink" Target="#'&#36039;&#29986;&#36000;&#20661;&#34920;'!C652" TargetMode="External" Id="rId25" /><Relationship Type="http://schemas.openxmlformats.org/officeDocument/2006/relationships/drawing" Target="/xl/drawings/drawing2.xml" Id="rId26" /></Relationships>
</file>

<file path=xl/worksheets/_rels/sheet4.xml.rels><Relationships xmlns="http://schemas.openxmlformats.org/package/2006/relationships"><Relationship Type="http://schemas.openxmlformats.org/officeDocument/2006/relationships/hyperlink" Target="#'&#29694;&#37329;&#27969;&#37327;&#34920;'!A15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9694;&#37329;&#27969;&#37327;&#34920;'!C15" TargetMode="External" Id="rId3" /><Relationship Type="http://schemas.openxmlformats.org/officeDocument/2006/relationships/hyperlink" Target="#'&#29694;&#37329;&#27969;&#37327;&#34920;'!C43" TargetMode="External" Id="rId4" /><Relationship Type="http://schemas.openxmlformats.org/officeDocument/2006/relationships/hyperlink" Target="#'&#29694;&#37329;&#27969;&#37327;&#34920;'!C71" TargetMode="External" Id="rId5" /><Relationship Type="http://schemas.openxmlformats.org/officeDocument/2006/relationships/hyperlink" Target="#'&#29694;&#37329;&#27969;&#37327;&#34920;'!C99" TargetMode="External" Id="rId6" /><Relationship Type="http://schemas.openxmlformats.org/officeDocument/2006/relationships/hyperlink" Target="#'&#29694;&#37329;&#27969;&#37327;&#34920;'!C127" TargetMode="External" Id="rId7" /><Relationship Type="http://schemas.openxmlformats.org/officeDocument/2006/relationships/hyperlink" Target="#'&#29694;&#37329;&#27969;&#37327;&#34920;'!C155" TargetMode="External" Id="rId8" /><Relationship Type="http://schemas.openxmlformats.org/officeDocument/2006/relationships/hyperlink" Target="#'&#29694;&#37329;&#27969;&#37327;&#34920;'!C183" TargetMode="External" Id="rId9" /><Relationship Type="http://schemas.openxmlformats.org/officeDocument/2006/relationships/hyperlink" Target="#'&#29694;&#37329;&#27969;&#37327;&#34920;'!C211" TargetMode="External" Id="rId10" /><Relationship Type="http://schemas.openxmlformats.org/officeDocument/2006/relationships/hyperlink" Target="#'&#29694;&#37329;&#27969;&#37327;&#34920;'!C239" TargetMode="External" Id="rId11" /><Relationship Type="http://schemas.openxmlformats.org/officeDocument/2006/relationships/hyperlink" Target="#'&#29694;&#37329;&#27969;&#37327;&#34920;'!C267" TargetMode="External" Id="rId12" /><Relationship Type="http://schemas.openxmlformats.org/officeDocument/2006/relationships/hyperlink" Target="#'&#29694;&#37329;&#27969;&#37327;&#34920;'!C295" TargetMode="External" Id="rId13" /><Relationship Type="http://schemas.openxmlformats.org/officeDocument/2006/relationships/hyperlink" Target="#'&#29694;&#37329;&#27969;&#37327;&#34920;'!C323" TargetMode="External" Id="rId14" /><Relationship Type="http://schemas.openxmlformats.org/officeDocument/2006/relationships/hyperlink" Target="#'&#29694;&#37329;&#27969;&#37327;&#34920;'!C351" TargetMode="External" Id="rId15" /><Relationship Type="http://schemas.openxmlformats.org/officeDocument/2006/relationships/drawing" Target="/xl/drawings/drawing3.xml" Id="rId16" /></Relationships>
</file>

<file path=xl/worksheets/_rels/sheet5.xml.rels><Relationships xmlns="http://schemas.openxmlformats.org/package/2006/relationships"><Relationship Type="http://schemas.openxmlformats.org/officeDocument/2006/relationships/hyperlink" Target="#'&#38364;&#37749;&#25351;&#27161;'!A128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8364;&#37749;&#25351;&#27161;'!C128" TargetMode="External" Id="rId3" /><Relationship Type="http://schemas.openxmlformats.org/officeDocument/2006/relationships/hyperlink" Target="#'&#38364;&#37749;&#25351;&#27161;'!C156" TargetMode="External" Id="rId4" /><Relationship Type="http://schemas.openxmlformats.org/officeDocument/2006/relationships/hyperlink" Target="#'&#38364;&#37749;&#25351;&#27161;'!C184" TargetMode="External" Id="rId5" /><Relationship Type="http://schemas.openxmlformats.org/officeDocument/2006/relationships/hyperlink" Target="#'&#38364;&#37749;&#25351;&#27161;'!C212" TargetMode="External" Id="rId6" /><Relationship Type="http://schemas.openxmlformats.org/officeDocument/2006/relationships/hyperlink" Target="#'&#38364;&#37749;&#25351;&#27161;'!C240" TargetMode="External" Id="rId7" /><Relationship Type="http://schemas.openxmlformats.org/officeDocument/2006/relationships/hyperlink" Target="#'&#38364;&#37749;&#25351;&#27161;'!C268" TargetMode="External" Id="rId8" /><Relationship Type="http://schemas.openxmlformats.org/officeDocument/2006/relationships/hyperlink" Target="#'&#38364;&#37749;&#25351;&#27161;'!C296" TargetMode="External" Id="rId9" /><Relationship Type="http://schemas.openxmlformats.org/officeDocument/2006/relationships/hyperlink" Target="#'&#38364;&#37749;&#25351;&#27161;'!C324" TargetMode="External" Id="rId10" /><Relationship Type="http://schemas.openxmlformats.org/officeDocument/2006/relationships/hyperlink" Target="#'&#38364;&#37749;&#25351;&#27161;'!C352" TargetMode="External" Id="rId11" /><Relationship Type="http://schemas.openxmlformats.org/officeDocument/2006/relationships/hyperlink" Target="#'&#38364;&#37749;&#25351;&#27161;'!C380" TargetMode="External" Id="rId12" /><Relationship Type="http://schemas.openxmlformats.org/officeDocument/2006/relationships/hyperlink" Target="#'&#38364;&#37749;&#25351;&#27161;'!C408" TargetMode="External" Id="rId13" /><Relationship Type="http://schemas.openxmlformats.org/officeDocument/2006/relationships/hyperlink" Target="#'&#38364;&#37749;&#25351;&#27161;'!C436" TargetMode="External" Id="rId14" /><Relationship Type="http://schemas.openxmlformats.org/officeDocument/2006/relationships/hyperlink" Target="#'&#38364;&#37749;&#25351;&#27161;'!C464" TargetMode="External" Id="rId15" /><Relationship Type="http://schemas.openxmlformats.org/officeDocument/2006/relationships/hyperlink" Target="#'&#38364;&#37749;&#25351;&#27161;'!C492" TargetMode="External" Id="rId16" /><Relationship Type="http://schemas.openxmlformats.org/officeDocument/2006/relationships/hyperlink" Target="#'&#38364;&#37749;&#25351;&#27161;'!C520" TargetMode="External" Id="rId17" /><Relationship Type="http://schemas.openxmlformats.org/officeDocument/2006/relationships/hyperlink" Target="#'&#38364;&#37749;&#25351;&#27161;'!C548" TargetMode="External" Id="rId18" /><Relationship Type="http://schemas.openxmlformats.org/officeDocument/2006/relationships/hyperlink" Target="#'&#38364;&#37749;&#25351;&#27161;'!C576" TargetMode="External" Id="rId19" /><Relationship Type="http://schemas.openxmlformats.org/officeDocument/2006/relationships/hyperlink" Target="#'&#38364;&#37749;&#25351;&#27161;'!C604" TargetMode="External" Id="rId20" /><Relationship Type="http://schemas.openxmlformats.org/officeDocument/2006/relationships/hyperlink" Target="#'&#38364;&#37749;&#25351;&#27161;'!C632" TargetMode="External" Id="rId21" /><Relationship Type="http://schemas.openxmlformats.org/officeDocument/2006/relationships/hyperlink" Target="#'&#38364;&#37749;&#25351;&#27161;'!C660" TargetMode="External" Id="rId22" /><Relationship Type="http://schemas.openxmlformats.org/officeDocument/2006/relationships/hyperlink" Target="#'&#38364;&#37749;&#25351;&#27161;'!C688" TargetMode="External" Id="rId23" /><Relationship Type="http://schemas.openxmlformats.org/officeDocument/2006/relationships/hyperlink" Target="#'&#38364;&#37749;&#25351;&#27161;'!C716" TargetMode="External" Id="rId24" /><Relationship Type="http://schemas.openxmlformats.org/officeDocument/2006/relationships/hyperlink" Target="#'&#38364;&#37749;&#25351;&#27161;'!C744" TargetMode="External" Id="rId25" /><Relationship Type="http://schemas.openxmlformats.org/officeDocument/2006/relationships/hyperlink" Target="#'&#38364;&#37749;&#25351;&#27161;'!C772" TargetMode="External" Id="rId26" /><Relationship Type="http://schemas.openxmlformats.org/officeDocument/2006/relationships/hyperlink" Target="#'&#38364;&#37749;&#25351;&#27161;'!C800" TargetMode="External" Id="rId27" /><Relationship Type="http://schemas.openxmlformats.org/officeDocument/2006/relationships/hyperlink" Target="#'&#38364;&#37749;&#25351;&#27161;'!C828" TargetMode="External" Id="rId28" /><Relationship Type="http://schemas.openxmlformats.org/officeDocument/2006/relationships/hyperlink" Target="#'&#38364;&#37749;&#25351;&#27161;'!C856" TargetMode="External" Id="rId29" /><Relationship Type="http://schemas.openxmlformats.org/officeDocument/2006/relationships/hyperlink" Target="#'&#38364;&#37749;&#25351;&#27161;'!C884" TargetMode="External" Id="rId30" /><Relationship Type="http://schemas.openxmlformats.org/officeDocument/2006/relationships/hyperlink" Target="#'&#38364;&#37749;&#25351;&#27161;'!C912" TargetMode="External" Id="rId31" /><Relationship Type="http://schemas.openxmlformats.org/officeDocument/2006/relationships/hyperlink" Target="#'&#38364;&#37749;&#25351;&#27161;'!C940" TargetMode="External" Id="rId32" /><Relationship Type="http://schemas.openxmlformats.org/officeDocument/2006/relationships/hyperlink" Target="#'&#38364;&#37749;&#25351;&#27161;'!C968" TargetMode="External" Id="rId33" /><Relationship Type="http://schemas.openxmlformats.org/officeDocument/2006/relationships/hyperlink" Target="#'&#38364;&#37749;&#25351;&#27161;'!C996" TargetMode="External" Id="rId34" /><Relationship Type="http://schemas.openxmlformats.org/officeDocument/2006/relationships/hyperlink" Target="#'&#38364;&#37749;&#25351;&#27161;'!C1024" TargetMode="External" Id="rId35" /><Relationship Type="http://schemas.openxmlformats.org/officeDocument/2006/relationships/hyperlink" Target="#'&#38364;&#37749;&#25351;&#27161;'!C1052" TargetMode="External" Id="rId36" /><Relationship Type="http://schemas.openxmlformats.org/officeDocument/2006/relationships/hyperlink" Target="#'&#38364;&#37749;&#25351;&#27161;'!C1080" TargetMode="External" Id="rId37" /><Relationship Type="http://schemas.openxmlformats.org/officeDocument/2006/relationships/hyperlink" Target="#'&#38364;&#37749;&#25351;&#27161;'!C1108" TargetMode="External" Id="rId38" /><Relationship Type="http://schemas.openxmlformats.org/officeDocument/2006/relationships/hyperlink" Target="#'&#38364;&#37749;&#25351;&#27161;'!C1136" TargetMode="External" Id="rId39" /><Relationship Type="http://schemas.openxmlformats.org/officeDocument/2006/relationships/hyperlink" Target="#'&#38364;&#37749;&#25351;&#27161;'!C1164" TargetMode="External" Id="rId40" /><Relationship Type="http://schemas.openxmlformats.org/officeDocument/2006/relationships/hyperlink" Target="#'&#38364;&#37749;&#25351;&#27161;'!C1192" TargetMode="External" Id="rId41" /><Relationship Type="http://schemas.openxmlformats.org/officeDocument/2006/relationships/hyperlink" Target="#'&#38364;&#37749;&#25351;&#27161;'!C1220" TargetMode="External" Id="rId42" /><Relationship Type="http://schemas.openxmlformats.org/officeDocument/2006/relationships/hyperlink" Target="#'&#38364;&#37749;&#25351;&#27161;'!C1248" TargetMode="External" Id="rId43" /><Relationship Type="http://schemas.openxmlformats.org/officeDocument/2006/relationships/hyperlink" Target="#'&#38364;&#37749;&#25351;&#27161;'!C1276" TargetMode="External" Id="rId44" /><Relationship Type="http://schemas.openxmlformats.org/officeDocument/2006/relationships/hyperlink" Target="#'&#38364;&#37749;&#25351;&#27161;'!C1304" TargetMode="External" Id="rId45" /><Relationship Type="http://schemas.openxmlformats.org/officeDocument/2006/relationships/hyperlink" Target="#'&#38364;&#37749;&#25351;&#27161;'!C1332" TargetMode="External" Id="rId46" /><Relationship Type="http://schemas.openxmlformats.org/officeDocument/2006/relationships/hyperlink" Target="#'&#38364;&#37749;&#25351;&#27161;'!C1360" TargetMode="External" Id="rId47" /><Relationship Type="http://schemas.openxmlformats.org/officeDocument/2006/relationships/hyperlink" Target="#'&#38364;&#37749;&#25351;&#27161;'!C1388" TargetMode="External" Id="rId48" /><Relationship Type="http://schemas.openxmlformats.org/officeDocument/2006/relationships/hyperlink" Target="#'&#38364;&#37749;&#25351;&#27161;'!C1416" TargetMode="External" Id="rId49" /><Relationship Type="http://schemas.openxmlformats.org/officeDocument/2006/relationships/hyperlink" Target="#'&#38364;&#37749;&#25351;&#27161;'!C1444" TargetMode="External" Id="rId50" /><Relationship Type="http://schemas.openxmlformats.org/officeDocument/2006/relationships/hyperlink" Target="#'&#38364;&#37749;&#25351;&#27161;'!C1472" TargetMode="External" Id="rId51" /><Relationship Type="http://schemas.openxmlformats.org/officeDocument/2006/relationships/hyperlink" Target="#'&#38364;&#37749;&#25351;&#27161;'!C1500" TargetMode="External" Id="rId52" /><Relationship Type="http://schemas.openxmlformats.org/officeDocument/2006/relationships/hyperlink" Target="#'&#38364;&#37749;&#25351;&#27161;'!C1528" TargetMode="External" Id="rId53" /><Relationship Type="http://schemas.openxmlformats.org/officeDocument/2006/relationships/hyperlink" Target="#'&#38364;&#37749;&#25351;&#27161;'!C1556" TargetMode="External" Id="rId54" /><Relationship Type="http://schemas.openxmlformats.org/officeDocument/2006/relationships/hyperlink" Target="#'&#38364;&#37749;&#25351;&#27161;'!C1584" TargetMode="External" Id="rId55" /><Relationship Type="http://schemas.openxmlformats.org/officeDocument/2006/relationships/hyperlink" Target="#'&#38364;&#37749;&#25351;&#27161;'!C1612" TargetMode="External" Id="rId56" /><Relationship Type="http://schemas.openxmlformats.org/officeDocument/2006/relationships/hyperlink" Target="#'&#38364;&#37749;&#25351;&#27161;'!C1640" TargetMode="External" Id="rId57" /><Relationship Type="http://schemas.openxmlformats.org/officeDocument/2006/relationships/hyperlink" Target="#'&#38364;&#37749;&#25351;&#27161;'!C1668" TargetMode="External" Id="rId58" /><Relationship Type="http://schemas.openxmlformats.org/officeDocument/2006/relationships/hyperlink" Target="#'&#38364;&#37749;&#25351;&#27161;'!C1696" TargetMode="External" Id="rId59" /><Relationship Type="http://schemas.openxmlformats.org/officeDocument/2006/relationships/hyperlink" Target="#'&#38364;&#37749;&#25351;&#27161;'!C1724" TargetMode="External" Id="rId60" /><Relationship Type="http://schemas.openxmlformats.org/officeDocument/2006/relationships/hyperlink" Target="#'&#38364;&#37749;&#25351;&#27161;'!C1752" TargetMode="External" Id="rId61" /><Relationship Type="http://schemas.openxmlformats.org/officeDocument/2006/relationships/hyperlink" Target="#'&#38364;&#37749;&#25351;&#27161;'!C1780" TargetMode="External" Id="rId62" /><Relationship Type="http://schemas.openxmlformats.org/officeDocument/2006/relationships/hyperlink" Target="#'&#38364;&#37749;&#25351;&#27161;'!C1808" TargetMode="External" Id="rId63" /><Relationship Type="http://schemas.openxmlformats.org/officeDocument/2006/relationships/hyperlink" Target="#'&#38364;&#37749;&#25351;&#27161;'!C1836" TargetMode="External" Id="rId64" /><Relationship Type="http://schemas.openxmlformats.org/officeDocument/2006/relationships/hyperlink" Target="#'&#38364;&#37749;&#25351;&#27161;'!C1864" TargetMode="External" Id="rId65" /><Relationship Type="http://schemas.openxmlformats.org/officeDocument/2006/relationships/hyperlink" Target="#'&#38364;&#37749;&#25351;&#27161;'!C1892" TargetMode="External" Id="rId66" /><Relationship Type="http://schemas.openxmlformats.org/officeDocument/2006/relationships/hyperlink" Target="#'&#38364;&#37749;&#25351;&#27161;'!C1920" TargetMode="External" Id="rId67" /><Relationship Type="http://schemas.openxmlformats.org/officeDocument/2006/relationships/hyperlink" Target="#'&#38364;&#37749;&#25351;&#27161;'!C1948" TargetMode="External" Id="rId68" /><Relationship Type="http://schemas.openxmlformats.org/officeDocument/2006/relationships/hyperlink" Target="#'&#38364;&#37749;&#25351;&#27161;'!C1976" TargetMode="External" Id="rId69" /><Relationship Type="http://schemas.openxmlformats.org/officeDocument/2006/relationships/hyperlink" Target="#'&#38364;&#37749;&#25351;&#27161;'!C2004" TargetMode="External" Id="rId70" /><Relationship Type="http://schemas.openxmlformats.org/officeDocument/2006/relationships/hyperlink" Target="#'&#38364;&#37749;&#25351;&#27161;'!C2032" TargetMode="External" Id="rId71" /><Relationship Type="http://schemas.openxmlformats.org/officeDocument/2006/relationships/hyperlink" Target="#'&#38364;&#37749;&#25351;&#27161;'!C2060" TargetMode="External" Id="rId72" /><Relationship Type="http://schemas.openxmlformats.org/officeDocument/2006/relationships/hyperlink" Target="#'&#38364;&#37749;&#25351;&#27161;'!C2088" TargetMode="External" Id="rId73" /><Relationship Type="http://schemas.openxmlformats.org/officeDocument/2006/relationships/hyperlink" Target="#'&#38364;&#37749;&#25351;&#27161;'!C2116" TargetMode="External" Id="rId74" /><Relationship Type="http://schemas.openxmlformats.org/officeDocument/2006/relationships/hyperlink" Target="#'&#38364;&#37749;&#25351;&#27161;'!C2144" TargetMode="External" Id="rId75" /><Relationship Type="http://schemas.openxmlformats.org/officeDocument/2006/relationships/hyperlink" Target="#'&#38364;&#37749;&#25351;&#27161;'!C2172" TargetMode="External" Id="rId76" /><Relationship Type="http://schemas.openxmlformats.org/officeDocument/2006/relationships/hyperlink" Target="#'&#38364;&#37749;&#25351;&#27161;'!C2200" TargetMode="External" Id="rId77" /><Relationship Type="http://schemas.openxmlformats.org/officeDocument/2006/relationships/hyperlink" Target="#'&#38364;&#37749;&#25351;&#27161;'!C2228" TargetMode="External" Id="rId78" /><Relationship Type="http://schemas.openxmlformats.org/officeDocument/2006/relationships/hyperlink" Target="#'&#38364;&#37749;&#25351;&#27161;'!C2256" TargetMode="External" Id="rId79" /><Relationship Type="http://schemas.openxmlformats.org/officeDocument/2006/relationships/hyperlink" Target="#'&#38364;&#37749;&#25351;&#27161;'!C2284" TargetMode="External" Id="rId80" /><Relationship Type="http://schemas.openxmlformats.org/officeDocument/2006/relationships/hyperlink" Target="#'&#38364;&#37749;&#25351;&#27161;'!C2312" TargetMode="External" Id="rId81" /><Relationship Type="http://schemas.openxmlformats.org/officeDocument/2006/relationships/hyperlink" Target="#'&#38364;&#37749;&#25351;&#27161;'!C2340" TargetMode="External" Id="rId82" /><Relationship Type="http://schemas.openxmlformats.org/officeDocument/2006/relationships/hyperlink" Target="#'&#38364;&#37749;&#25351;&#27161;'!C2368" TargetMode="External" Id="rId83" /><Relationship Type="http://schemas.openxmlformats.org/officeDocument/2006/relationships/hyperlink" Target="#'&#38364;&#37749;&#25351;&#27161;'!C2396" TargetMode="External" Id="rId84" /><Relationship Type="http://schemas.openxmlformats.org/officeDocument/2006/relationships/hyperlink" Target="#'&#38364;&#37749;&#25351;&#27161;'!C2424" TargetMode="External" Id="rId85" /><Relationship Type="http://schemas.openxmlformats.org/officeDocument/2006/relationships/hyperlink" Target="#'&#38364;&#37749;&#25351;&#27161;'!C2452" TargetMode="External" Id="rId86" /><Relationship Type="http://schemas.openxmlformats.org/officeDocument/2006/relationships/hyperlink" Target="#'&#38364;&#37749;&#25351;&#27161;'!C2480" TargetMode="External" Id="rId87" /><Relationship Type="http://schemas.openxmlformats.org/officeDocument/2006/relationships/hyperlink" Target="#'&#38364;&#37749;&#25351;&#27161;'!C2508" TargetMode="External" Id="rId88" /><Relationship Type="http://schemas.openxmlformats.org/officeDocument/2006/relationships/hyperlink" Target="#'&#38364;&#37749;&#25351;&#27161;'!C2536" TargetMode="External" Id="rId89" /><Relationship Type="http://schemas.openxmlformats.org/officeDocument/2006/relationships/hyperlink" Target="#'&#38364;&#37749;&#25351;&#27161;'!C2564" TargetMode="External" Id="rId90" /><Relationship Type="http://schemas.openxmlformats.org/officeDocument/2006/relationships/hyperlink" Target="#'&#38364;&#37749;&#25351;&#27161;'!C2592" TargetMode="External" Id="rId91" /><Relationship Type="http://schemas.openxmlformats.org/officeDocument/2006/relationships/hyperlink" Target="#'&#38364;&#37749;&#25351;&#27161;'!C2620" TargetMode="External" Id="rId92" /><Relationship Type="http://schemas.openxmlformats.org/officeDocument/2006/relationships/hyperlink" Target="#'&#38364;&#37749;&#25351;&#27161;'!C2648" TargetMode="External" Id="rId93" /><Relationship Type="http://schemas.openxmlformats.org/officeDocument/2006/relationships/hyperlink" Target="#'&#38364;&#37749;&#25351;&#27161;'!C2676" TargetMode="External" Id="rId94" /><Relationship Type="http://schemas.openxmlformats.org/officeDocument/2006/relationships/hyperlink" Target="#'&#38364;&#37749;&#25351;&#27161;'!C2704" TargetMode="External" Id="rId95" /><Relationship Type="http://schemas.openxmlformats.org/officeDocument/2006/relationships/hyperlink" Target="#'&#38364;&#37749;&#25351;&#27161;'!C2732" TargetMode="External" Id="rId96" /><Relationship Type="http://schemas.openxmlformats.org/officeDocument/2006/relationships/hyperlink" Target="#'&#38364;&#37749;&#25351;&#27161;'!C2760" TargetMode="External" Id="rId97" /><Relationship Type="http://schemas.openxmlformats.org/officeDocument/2006/relationships/hyperlink" Target="#'&#38364;&#37749;&#25351;&#27161;'!C2788" TargetMode="External" Id="rId98" /><Relationship Type="http://schemas.openxmlformats.org/officeDocument/2006/relationships/hyperlink" Target="#'&#38364;&#37749;&#25351;&#27161;'!C2816" TargetMode="External" Id="rId99" /><Relationship Type="http://schemas.openxmlformats.org/officeDocument/2006/relationships/hyperlink" Target="#'&#38364;&#37749;&#25351;&#27161;'!C2844" TargetMode="External" Id="rId100" /><Relationship Type="http://schemas.openxmlformats.org/officeDocument/2006/relationships/hyperlink" Target="#'&#38364;&#37749;&#25351;&#27161;'!C2872" TargetMode="External" Id="rId101" /><Relationship Type="http://schemas.openxmlformats.org/officeDocument/2006/relationships/hyperlink" Target="#'&#38364;&#37749;&#25351;&#27161;'!C2900" TargetMode="External" Id="rId102" /><Relationship Type="http://schemas.openxmlformats.org/officeDocument/2006/relationships/hyperlink" Target="#'&#38364;&#37749;&#25351;&#27161;'!C2928" TargetMode="External" Id="rId103" /><Relationship Type="http://schemas.openxmlformats.org/officeDocument/2006/relationships/hyperlink" Target="#'&#38364;&#37749;&#25351;&#27161;'!C2956" TargetMode="External" Id="rId104" /><Relationship Type="http://schemas.openxmlformats.org/officeDocument/2006/relationships/hyperlink" Target="#'&#38364;&#37749;&#25351;&#27161;'!C2984" TargetMode="External" Id="rId105" /><Relationship Type="http://schemas.openxmlformats.org/officeDocument/2006/relationships/hyperlink" Target="#'&#38364;&#37749;&#25351;&#27161;'!C3012" TargetMode="External" Id="rId106" /><Relationship Type="http://schemas.openxmlformats.org/officeDocument/2006/relationships/hyperlink" Target="#'&#38364;&#37749;&#25351;&#27161;'!C3040" TargetMode="External" Id="rId107" /><Relationship Type="http://schemas.openxmlformats.org/officeDocument/2006/relationships/hyperlink" Target="#'&#38364;&#37749;&#25351;&#27161;'!C3068" TargetMode="External" Id="rId108" /><Relationship Type="http://schemas.openxmlformats.org/officeDocument/2006/relationships/hyperlink" Target="#'&#38364;&#37749;&#25351;&#27161;'!C3096" TargetMode="External" Id="rId109" /><Relationship Type="http://schemas.openxmlformats.org/officeDocument/2006/relationships/hyperlink" Target="#'&#38364;&#37749;&#25351;&#27161;'!C3124" TargetMode="External" Id="rId110" /><Relationship Type="http://schemas.openxmlformats.org/officeDocument/2006/relationships/hyperlink" Target="#'&#38364;&#37749;&#25351;&#27161;'!C3152" TargetMode="External" Id="rId111" /><Relationship Type="http://schemas.openxmlformats.org/officeDocument/2006/relationships/hyperlink" Target="#'&#38364;&#37749;&#25351;&#27161;'!C3180" TargetMode="External" Id="rId112" /><Relationship Type="http://schemas.openxmlformats.org/officeDocument/2006/relationships/hyperlink" Target="#'&#38364;&#37749;&#25351;&#27161;'!C3208" TargetMode="External" Id="rId113" /><Relationship Type="http://schemas.openxmlformats.org/officeDocument/2006/relationships/hyperlink" Target="#'&#38364;&#37749;&#25351;&#27161;'!C3236" TargetMode="External" Id="rId114" /><Relationship Type="http://schemas.openxmlformats.org/officeDocument/2006/relationships/hyperlink" Target="#'&#38364;&#37749;&#25351;&#27161;'!C3264" TargetMode="External" Id="rId115" /><Relationship Type="http://schemas.openxmlformats.org/officeDocument/2006/relationships/hyperlink" Target="#'&#38364;&#37749;&#25351;&#27161;'!C3292" TargetMode="External" Id="rId116" /><Relationship Type="http://schemas.openxmlformats.org/officeDocument/2006/relationships/hyperlink" Target="#'&#38364;&#37749;&#25351;&#27161;'!C3320" TargetMode="External" Id="rId117" /><Relationship Type="http://schemas.openxmlformats.org/officeDocument/2006/relationships/hyperlink" Target="#'&#38364;&#37749;&#25351;&#27161;'!C3348" TargetMode="External" Id="rId118" /><Relationship Type="http://schemas.openxmlformats.org/officeDocument/2006/relationships/hyperlink" Target="#'&#38364;&#37749;&#25351;&#27161;'!C3376" TargetMode="External" Id="rId119" /><Relationship Type="http://schemas.openxmlformats.org/officeDocument/2006/relationships/hyperlink" Target="#'&#38364;&#37749;&#25351;&#27161;'!C3404" TargetMode="External" Id="rId120" /><Relationship Type="http://schemas.openxmlformats.org/officeDocument/2006/relationships/drawing" Target="/xl/drawings/drawing4.xml" Id="rId12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tabColor rgb="0015171A"/>
    <outlinePr summaryBelow="1" summaryRight="1"/>
    <pageSetUpPr/>
  </sheetPr>
  <dimension ref="A1:F18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46" customWidth="1" min="3" max="3"/>
    <col width="90" customWidth="1" min="4" max="4"/>
    <col width="34" customWidth="1" min="6" max="6"/>
  </cols>
  <sheetData>
    <row r="1">
      <c r="A1" s="1" t="inlineStr">
        <is>
          <t>TSM　Taiwan Semiconductor Manufacturing Company Limited</t>
        </is>
      </c>
      <c r="F1" s="2" t="inlineStr">
        <is>
          <t>圖表快速跳轉</t>
        </is>
      </c>
    </row>
    <row r="2">
      <c r="A2" s="3" t="inlineStr">
        <is>
          <t>BamHI 美股財報庫　·　SEC EDGAR 官方資料</t>
        </is>
      </c>
      <c r="F2" s="4" t="inlineStr">
        <is>
          <t>▍損益表</t>
        </is>
      </c>
    </row>
    <row r="3">
      <c r="F3" s="5" t="inlineStr">
        <is>
          <t xml:space="preserve">　營收與毛利率</t>
        </is>
      </c>
    </row>
    <row r="4">
      <c r="A4" s="6" t="inlineStr">
        <is>
          <t>公司</t>
        </is>
      </c>
      <c r="B4" s="7" t="inlineStr">
        <is>
          <t>Taiwan Semiconductor Manufacturing Company Limited</t>
        </is>
      </c>
      <c r="F4" s="5" t="inlineStr">
        <is>
          <t xml:space="preserve">　成本費用結構</t>
        </is>
      </c>
    </row>
    <row r="5">
      <c r="A5" s="6" t="inlineStr">
        <is>
          <t>Ticker</t>
        </is>
      </c>
      <c r="B5" s="7" t="inlineStr">
        <is>
          <t>TSM</t>
        </is>
      </c>
      <c r="F5" s="5" t="inlineStr">
        <is>
          <t xml:space="preserve">　三率趨勢</t>
        </is>
      </c>
    </row>
    <row r="6">
      <c r="A6" s="6" t="inlineStr">
        <is>
          <t>CIK</t>
        </is>
      </c>
      <c r="B6" s="7" t="inlineStr">
        <is>
          <t>0001046179</t>
        </is>
      </c>
      <c r="F6" s="5" t="inlineStr">
        <is>
          <t xml:space="preserve">　營業收入 Revenue</t>
        </is>
      </c>
    </row>
    <row r="7">
      <c r="A7" s="6" t="inlineStr">
        <is>
          <t>期間</t>
        </is>
      </c>
      <c r="B7" s="7" t="inlineStr">
        <is>
          <t>FY2021 ～ FY2024</t>
        </is>
      </c>
      <c r="F7" s="5" t="inlineStr">
        <is>
          <t xml:space="preserve">　營業成本 Cost of Revenue</t>
        </is>
      </c>
    </row>
    <row r="8">
      <c r="A8" s="6" t="inlineStr">
        <is>
          <t>頻率</t>
        </is>
      </c>
      <c r="B8" s="7" t="inlineStr">
        <is>
          <t>年度（外國發行人 20-F，無季報）</t>
        </is>
      </c>
      <c r="F8" s="5" t="inlineStr">
        <is>
          <t xml:space="preserve">　毛利 Gross Profit</t>
        </is>
      </c>
    </row>
    <row r="9">
      <c r="A9" s="6" t="inlineStr">
        <is>
          <t>幣別</t>
        </is>
      </c>
      <c r="B9" s="7" t="inlineStr">
        <is>
          <t>TWD</t>
        </is>
      </c>
      <c r="F9" s="5" t="inlineStr">
        <is>
          <t xml:space="preserve">　研發費用 R&amp;D Expense</t>
        </is>
      </c>
    </row>
    <row r="10">
      <c r="A10" s="6" t="inlineStr">
        <is>
          <t>資料來源</t>
        </is>
      </c>
      <c r="B10" s="7" t="inlineStr">
        <is>
          <t>SEC EDGAR companyfacts XBRL API</t>
        </is>
      </c>
      <c r="F10" s="5" t="inlineStr">
        <is>
          <t xml:space="preserve">　銷售及管理費用 SG&amp;A</t>
        </is>
      </c>
    </row>
    <row r="11">
      <c r="A11" s="6" t="inlineStr">
        <is>
          <t>生成時間 (UTC)</t>
        </is>
      </c>
      <c r="B11" s="7" t="inlineStr">
        <is>
          <t>2026-10-13 21:42</t>
        </is>
      </c>
      <c r="F11" s="5" t="inlineStr">
        <is>
          <t xml:space="preserve">　行銷費用 Selling &amp; Marketing</t>
        </is>
      </c>
    </row>
    <row r="12">
      <c r="A12" s="6" t="inlineStr">
        <is>
          <t>對照表版本</t>
        </is>
      </c>
      <c r="B12" s="7" t="inlineStr">
        <is>
          <t>1.40</t>
        </is>
      </c>
      <c r="F12" s="5" t="inlineStr">
        <is>
          <t xml:space="preserve">　營業費用合計 Total Operating Expenses</t>
        </is>
      </c>
    </row>
    <row r="13">
      <c r="A13" s="6" t="inlineStr">
        <is>
          <t>橘底是什麼</t>
        </is>
      </c>
      <c r="B13" s="7" t="inlineStr">
        <is>
          <t>橘底＝此數字由本站計算得出而非直接抄自財報（年度資料無 Q4 推算，但仍可能有科目間推算或沿用前期）。逐格說明見「原始資料」分頁。</t>
        </is>
      </c>
      <c r="F13" s="5" t="inlineStr">
        <is>
          <t xml:space="preserve">　營業利益 Operating Income</t>
        </is>
      </c>
    </row>
    <row r="14">
      <c r="A14" s="6" t="inlineStr">
        <is>
          <t>「n/a」是什麼</t>
        </is>
      </c>
      <c r="B14" s="7" t="inlineStr">
        <is>
          <t>該公司該期間沒有申報此科目——通常是公司本來就沒有這個項目（如未配息、未買回庫藏股、費用未拆分），不代表數值為零。可對照「原始資料」分頁查證。</t>
        </is>
      </c>
      <c r="F14" s="5" t="inlineStr">
        <is>
          <t xml:space="preserve">　利息費用 Interest Expense</t>
        </is>
      </c>
    </row>
    <row r="15">
      <c r="A15" s="6" t="inlineStr">
        <is>
          <t>「—」是什麼</t>
        </is>
      </c>
      <c r="B15" s="7" t="inlineStr">
        <is>
          <t>此科目對該公司所屬產業不適用，查財報也不會有——例如銀行的資產負債表不分流動／非流動，所以沒有「流動資產合計」「存貨」「應付帳款」；保險控股公司不報「毛利」「營業利益」；非金融業則沒有「淨利息收入」「非利息收入」。判準取自 SEC DERA 全市場 5,542 家公司的申報統計（同產業 85% 以上的公司從不申報該科目），設定在 config/concept_applicability.json。關鍵指標的利息保障倍數也會出現「—」：公司沒有有息負債、利息費用為 0 時，保障倍數無從談起，不是資料缺漏。「—」與 n/a 的差別：n/a 是「該有卻查不到，值得去查」，「—」是「查也查不到」。此判斷只影響空格的寫法，凡是有申報的數字一律照實填入，不會被蓋掉。</t>
        </is>
      </c>
      <c r="F15" s="5" t="inlineStr">
        <is>
          <t xml:space="preserve">　稅前淨利 Pretax Income</t>
        </is>
      </c>
    </row>
    <row r="16">
      <c r="A16" s="6" t="inlineStr">
        <is>
          <t>「未揭露」是什麼</t>
        </is>
      </c>
      <c r="B16" s="7" t="inlineStr">
        <is>
          <t>這家公司別的期別有值、只有這幾期沒有——合約負債連續申報十幾期之後停掉是最常見的一種。寫 n/a 等於叫讀者去 EDGAR 找一個公司根本沒寫的數字，但也不能寫「—」：那一行對這家公司是存在的，只是這幾期沒報。判斷只數你看得到的欄位——前面幾欄隱藏欄是給 TTM／年增率公式用的，拿看不見的舊值當「別的期別有值」的證據，等於請你去比對一張表上不存在的東西。</t>
        </is>
      </c>
      <c r="F16" s="5" t="inlineStr">
        <is>
          <t xml:space="preserve">　EBIT（稅前息前獲利） EBIT</t>
        </is>
      </c>
    </row>
    <row r="17">
      <c r="A17" s="6" t="inlineStr">
        <is>
          <t>「僅維度揭露」是什麼</t>
        </is>
      </c>
      <c r="B17" s="7" t="inlineStr">
        <is>
          <t>報表上真的有這一行，但公司整批只用維度（dimension）申報，例如把長期負債按有無追索權、按法人實體拆開，沒有一筆無維度的合計。SEC 的 companyfacts API 只收無維度事實，所以這條路取不到——不是我們漏對標籤（標籤對得上），也不是公司沒有這一行（寫「—」會是說謊）。合計值只印在申報書渲染後的 HTML 上，而本站的數字一律不從 HTML 取。關鍵指標分頁的整列也會是「僅維度揭露」：算式的某個輸入取不到，整個指標就算不出來。</t>
        </is>
      </c>
      <c r="F17" s="5" t="inlineStr">
        <is>
          <t xml:space="preserve">　營業利益（ROIC 用） Operating Profit (ROIC basis)</t>
        </is>
      </c>
    </row>
    <row r="18">
      <c r="A18" s="6" t="inlineStr">
        <is>
          <t>「無定義」是什麼</t>
        </is>
      </c>
      <c r="B18" s="7" t="inlineStr">
        <is>
          <t>比值的分母是公司自己申報的 0——不是抓不到，是查得到而且就是 0。例如某些公司六個年度的合約負債都申報 0，年增率因此是 0÷0，那是無定義不是缺資料。與「—」的差別：「—」是這家公司沒有這一行，「無定義」是有這一行、值是 0、所以除不出東西。分子那邊如果是查不到（n/a），整格仍寫 n/a——只要有任何一個輸入是真的抓不到，就不能說成「公司申報了 0」。</t>
        </is>
      </c>
      <c r="F18" s="5" t="inlineStr">
        <is>
          <t xml:space="preserve">　所得稅費用 Income Tax Expense</t>
        </is>
      </c>
    </row>
    <row r="19">
      <c r="A19" s="6" t="inlineStr">
        <is>
          <t>分部數據</t>
        </is>
      </c>
      <c r="B19" s="7" t="inlineStr">
        <is>
          <t>各分部（事業別／產品別／地區別）的營收與獲利。這些數字不在 SEC 的 companyfacts API 裡——該 API 不含維度資料——而是直接從申報的 XBRL instance 檔解析。揭露哪些科目由各公司依 ASC 280 自行決定（主要營運決策者看什麼才揭露什麼），所以每家公司的列數不同。標「上層匯總」的列不計入合計，避免重複計算（如 Apple 的「產品」本身已含 iPhone／Mac／iPad）。欄位左段為年度（FY）、右段為單季（FY＋Q，均為單季而非累計）；兩段不畫在同一張圖上，否則年度長條會比季度長條高約四倍，看起來像業績暴跌。分部分頁另有「—」＝該期不適用這一列，與 n/a（該揭露卻查不到）不同；兩種情形會出現「—」：①該軸只有年度揭露（ASC 280 對地區／產品別多半不要求季度）；②公司改組報導分部、成員標籤整組換掉，新舊結構各自成一個區塊、各自合計，區塊標題會寫「報導結構 1／2」。</t>
        </is>
      </c>
      <c r="F19" s="5" t="inlineStr">
        <is>
          <t xml:space="preserve">　本期淨利 Net Income</t>
        </is>
      </c>
    </row>
    <row r="20">
      <c r="A20" s="6" t="inlineStr">
        <is>
          <t>圖表</t>
        </is>
      </c>
      <c r="B20" s="7" t="inlineStr">
        <is>
          <t>各報表分頁：前段為 chart_spec.json 定義的組合圖，後段為每一科目各一張圖。分部數據分頁：每個分部軸各一組（營收堆疊圖＋佔比／毛利率／營業利益率折線圖），定義在同一份設定檔的 segment_charts。要自訂圖表，修改 repo 的 config/chart_spec.json 即可，不需改程式。</t>
        </is>
      </c>
      <c r="F20" s="5" t="inlineStr">
        <is>
          <t xml:space="preserve">　基本每股盈餘 EPS (Basic)</t>
        </is>
      </c>
    </row>
    <row r="21">
      <c r="A21" s="6" t="inlineStr">
        <is>
          <t>免責聲明</t>
        </is>
      </c>
      <c r="B21" s="7" t="inlineStr">
        <is>
          <t>資料來源為美國 SEC EDGAR 公開資料（companyfacts XBRL API），本工具與 SEC 無任何隸屬關係。缺值絕不寫 0——SEC 無該標籤不代表數值為零。留白分四種：n/a（該申報卻抓不到）、—（這家公司沒有這一行）、未揭露（別的期有值、這幾期沒報）、僅維度揭露（報表上有這一行，但只有帶維度的申報，API 取不到）；關鍵指標另有「無定義」（分母是公司申報的 0）。說明分頁逐一解釋。僅供參考，不構成投資建議。</t>
        </is>
      </c>
      <c r="F21" s="5" t="inlineStr">
        <is>
          <t xml:space="preserve">　稀釋每股盈餘 EPS (Diluted)</t>
        </is>
      </c>
    </row>
    <row r="22">
      <c r="F22" s="5" t="inlineStr">
        <is>
          <t xml:space="preserve">　加權平均流通股數（基本） Weighted Avg Shares (Basic)</t>
        </is>
      </c>
    </row>
    <row r="23">
      <c r="A23" s="2" t="inlineStr">
        <is>
          <t>指標定義總表</t>
        </is>
      </c>
      <c r="F23" s="5" t="inlineStr">
        <is>
          <t xml:space="preserve">　加權平均流通股數（稀釋） Weighted Avg Shares (Diluted)</t>
        </is>
      </c>
    </row>
    <row r="24">
      <c r="A24" s="8" t="inlineStr">
        <is>
          <t>指標</t>
        </is>
      </c>
      <c r="B24" s="8" t="inlineStr">
        <is>
          <t>英文</t>
        </is>
      </c>
      <c r="C24" s="8" t="inlineStr">
        <is>
          <t>定義（公式）</t>
        </is>
      </c>
      <c r="D24" s="8" t="inlineStr">
        <is>
          <t>判讀說明</t>
        </is>
      </c>
      <c r="F24" s="4" t="inlineStr">
        <is>
          <t>▍資產負債表</t>
        </is>
      </c>
    </row>
    <row r="25">
      <c r="A25" s="9" t="inlineStr">
        <is>
          <t>營收（滾動四季）</t>
        </is>
      </c>
      <c r="B25" s="7" t="inlineStr">
        <is>
          <t>Revenue TTM</t>
        </is>
      </c>
      <c r="C25" s="7" t="inlineStr">
        <is>
          <t>(revenue[t] + revenue[t-1] + revenue[t-2] + revenue[t-3])</t>
        </is>
      </c>
      <c r="D25" s="7" t="inlineStr">
        <is>
  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25" s="5" t="inlineStr">
        <is>
          <t xml:space="preserve">　資產結構</t>
        </is>
      </c>
    </row>
    <row r="26">
      <c r="A26" s="9" t="inlineStr">
        <is>
          <t>營業成本（滾動四季）</t>
        </is>
      </c>
      <c r="B26" s="7" t="inlineStr">
        <is>
          <t>COGS TTM</t>
        </is>
      </c>
      <c r="C26" s="7" t="inlineStr">
        <is>
          <t>(cogs[t] + cogs[t-1] + cogs[t-2] + cogs[t-3])</t>
        </is>
      </c>
      <c r="D26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26" s="5" t="inlineStr">
        <is>
          <t xml:space="preserve">　淨負債與利息保障倍數</t>
        </is>
      </c>
    </row>
    <row r="27">
      <c r="A27" s="9" t="inlineStr">
        <is>
          <t>毛利（滾動四季）</t>
        </is>
      </c>
      <c r="B27" s="7" t="inlineStr">
        <is>
          <t>Gross Profit TTM</t>
        </is>
      </c>
      <c r="C27" s="7" t="inlineStr">
        <is>
          <t>(gross_profit[t] + gross_profit[t-1] + gross_profit[t-2] + gross_profit[t-3])</t>
        </is>
      </c>
      <c r="D27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27" s="5" t="inlineStr">
        <is>
          <t xml:space="preserve">　期末流通股數 Shares Outstanding</t>
        </is>
      </c>
    </row>
    <row r="28">
      <c r="A28" s="9" t="inlineStr">
        <is>
          <t>營業利益（滾動四季）</t>
        </is>
      </c>
      <c r="B28" s="7" t="inlineStr">
        <is>
          <t>Operating Income TTM</t>
        </is>
      </c>
      <c r="C28" s="7" t="inlineStr">
        <is>
          <t>(operating_income[t] + operating_income[t-1] + operating_income[t-2] + operating_income[t-3])</t>
        </is>
      </c>
      <c r="D28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28" s="5" t="inlineStr">
        <is>
          <t xml:space="preserve">　現金及約當現金 Cash &amp; Equivalents</t>
        </is>
      </c>
    </row>
    <row r="29">
      <c r="A29" s="9" t="inlineStr">
        <is>
          <t>稅前淨利（滾動四季）</t>
        </is>
      </c>
      <c r="B29" s="7" t="inlineStr">
        <is>
          <t>Pretax Income TTM</t>
        </is>
      </c>
      <c r="C29" s="7" t="inlineStr">
        <is>
          <t>(pretax_income[t] + pretax_income[t-1] + pretax_income[t-2] + pretax_income[t-3])</t>
        </is>
      </c>
      <c r="D2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29" s="5" t="inlineStr">
        <is>
          <t xml:space="preserve">　短期投資 Short-Term Investments</t>
        </is>
      </c>
    </row>
    <row r="30">
      <c r="A30" s="9" t="inlineStr">
        <is>
          <t>所得稅費用（滾動四季）</t>
        </is>
      </c>
      <c r="B30" s="7" t="inlineStr">
        <is>
          <t>Income Tax TTM</t>
        </is>
      </c>
      <c r="C30" s="7" t="inlineStr">
        <is>
          <t>(income_tax[t] + income_tax[t-1] + income_tax[t-2] + income_tax[t-3])</t>
        </is>
      </c>
      <c r="D30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0" s="5" t="inlineStr">
        <is>
          <t xml:space="preserve">　應收帳款淨額 Accounts Receivable, Net</t>
        </is>
      </c>
    </row>
    <row r="31">
      <c r="A31" s="9" t="inlineStr">
        <is>
          <t>利息費用（滾動四季）</t>
        </is>
      </c>
      <c r="B31" s="7" t="inlineStr">
        <is>
          <t>Interest Expense TTM</t>
        </is>
      </c>
      <c r="C31" s="7" t="inlineStr">
        <is>
          <t>(interest_expense[t] + interest_expense[t-1] + interest_expense[t-2] + interest_expense[t-3])</t>
        </is>
      </c>
      <c r="D3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1" s="5" t="inlineStr">
        <is>
          <t xml:space="preserve">　存貨 Inventory</t>
        </is>
      </c>
    </row>
    <row r="32">
      <c r="A32" s="9" t="inlineStr">
        <is>
          <t>EBIT（滾動四季）</t>
        </is>
      </c>
      <c r="B32" s="7" t="inlineStr">
        <is>
          <t>EBIT TTM</t>
        </is>
      </c>
      <c r="C32" s="7" t="inlineStr">
        <is>
          <t>(ebit[t] + ebit[t-1] + ebit[t-2] + ebit[t-3])</t>
        </is>
      </c>
      <c r="D32" s="7" t="inlineStr">
        <is>
          <t>稅前淨利 ＋ 利息費用。利息保障倍數與 EBIT 利潤率的分子。</t>
        </is>
      </c>
      <c r="F32" s="5" t="inlineStr">
        <is>
          <t xml:space="preserve">　流動資產合計 Total Current Assets</t>
        </is>
      </c>
    </row>
    <row r="33">
      <c r="A33" s="9" t="inlineStr">
        <is>
          <t>財務費用（滾動四季）</t>
        </is>
      </c>
      <c r="B33" s="7" t="inlineStr">
        <is>
          <t>Finance Cost TTM</t>
        </is>
      </c>
      <c r="C33" s="7" t="inlineStr">
        <is>
          <t>ebit_ttm - pretax_income_ttm</t>
        </is>
      </c>
      <c r="D33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33" s="5" t="inlineStr">
        <is>
          <t xml:space="preserve">　不動產、廠房及設備淨額 PP&amp;E, Net</t>
        </is>
      </c>
    </row>
    <row r="34">
      <c r="A34" s="9" t="inlineStr">
        <is>
          <t>折舊及攤銷（滾動四季）</t>
        </is>
      </c>
      <c r="B34" s="7" t="inlineStr">
        <is>
          <t>D&amp;A TTM</t>
        </is>
      </c>
      <c r="C34" s="7" t="inlineStr">
        <is>
          <t>(dna[t] + dna[t-1] + dna[t-2] + dna[t-3])</t>
        </is>
      </c>
      <c r="D3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4" s="5" t="inlineStr">
        <is>
          <t xml:space="preserve">　使用權資產 Operating Lease ROU Asset</t>
        </is>
      </c>
    </row>
    <row r="35">
      <c r="A35" s="9" t="inlineStr">
        <is>
          <t>股份基礎給付（滾動四季）</t>
        </is>
      </c>
      <c r="B35" s="7" t="inlineStr">
        <is>
          <t>SBC TTM</t>
        </is>
      </c>
      <c r="C35" s="7" t="inlineStr">
        <is>
          <t>(sbc[t] + sbc[t-1] + sbc[t-2] + sbc[t-3])</t>
        </is>
      </c>
      <c r="D3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5" s="5" t="inlineStr">
        <is>
          <t xml:space="preserve">　無形資產（不含商譽） Intangible Assets ex-Goodwill</t>
        </is>
      </c>
    </row>
    <row r="36">
      <c r="A36" s="9" t="inlineStr">
        <is>
          <t>研發費用（滾動四季）</t>
        </is>
      </c>
      <c r="B36" s="7" t="inlineStr">
        <is>
          <t>R&amp;D TTM</t>
        </is>
      </c>
      <c r="C36" s="7" t="inlineStr">
        <is>
          <t>(rnd[t] + rnd[t-1] + rnd[t-2] + rnd[t-3])</t>
        </is>
      </c>
      <c r="D36" s="7" t="inlineStr">
        <is>
          <t>滾動四季。單季年化會把季節性讀成體質變化；外部網站（富途等）的同名欄位也都是滾動四季。</t>
        </is>
      </c>
      <c r="F36" s="5" t="inlineStr">
        <is>
          <t xml:space="preserve">　資產總計 Total Assets</t>
        </is>
      </c>
    </row>
    <row r="37">
      <c r="A37" s="9" t="inlineStr">
        <is>
          <t>銷售及管理費用（滾動四季）</t>
        </is>
      </c>
      <c r="B37" s="7" t="inlineStr">
        <is>
          <t>SG&amp;A TTM</t>
        </is>
      </c>
      <c r="C37" s="7" t="inlineStr">
        <is>
          <t>(sgna[t] + sgna[t-1] + sgna[t-2] + sgna[t-3])</t>
        </is>
      </c>
      <c r="D37" s="7" t="inlineStr">
        <is>
          <t>滾動四季。單季年化會把季節性讀成體質變化；外部網站（富途等）的同名欄位也都是滾動四季。</t>
        </is>
      </c>
      <c r="F37" s="5" t="inlineStr">
        <is>
          <t xml:space="preserve">　應付帳款 Accounts Payable</t>
        </is>
      </c>
    </row>
    <row r="38">
      <c r="A38" s="9" t="inlineStr">
        <is>
          <t>淨利（滾動四季）</t>
        </is>
      </c>
      <c r="B38" s="7" t="inlineStr">
        <is>
          <t>Net Income TTM</t>
        </is>
      </c>
      <c r="C38" s="7" t="inlineStr">
        <is>
          <t>(net_income[t] + net_income[t-1] + net_income[t-2] + net_income[t-3])</t>
        </is>
      </c>
      <c r="D38" s="7" t="inlineStr">
        <is>
  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38" s="5" t="inlineStr">
        <is>
          <t xml:space="preserve">　短期借款及一年內到期長期負債 Short-Term Debt</t>
        </is>
      </c>
    </row>
    <row r="39">
      <c r="A39" s="9" t="inlineStr">
        <is>
          <t>營運現金流（滾動四季）</t>
        </is>
      </c>
      <c r="B39" s="7" t="inlineStr">
        <is>
          <t>CFO TTM</t>
        </is>
      </c>
      <c r="C39" s="7" t="inlineStr">
        <is>
          <t>(cfo[t] + cfo[t-1] + cfo[t-2] + cfo[t-3])</t>
        </is>
      </c>
      <c r="D39" s="7" t="inlineStr">
        <is>
  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39" s="5" t="inlineStr">
        <is>
          <t xml:space="preserve">　速動資產 Quick Assets</t>
        </is>
      </c>
    </row>
    <row r="40">
      <c r="A40" s="9" t="inlineStr">
        <is>
          <t>資本支出（滾動四季）</t>
        </is>
      </c>
      <c r="B40" s="7" t="inlineStr">
        <is>
          <t>CapEx TTM</t>
        </is>
      </c>
      <c r="C40" s="7" t="inlineStr">
        <is>
          <t>(capex[t] + capex[t-1] + capex[t-2] + capex[t-3])</t>
        </is>
      </c>
      <c r="D40" s="7" t="inlineStr">
        <is>
  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0" s="5" t="inlineStr">
        <is>
          <t xml:space="preserve">　流動負債合計 Total Current Liabilities</t>
        </is>
      </c>
    </row>
    <row r="41">
      <c r="A41" s="9" t="inlineStr">
        <is>
          <t>營收年增率</t>
        </is>
      </c>
      <c r="B41" s="7" t="inlineStr">
        <is>
          <t>Revenue YoY</t>
        </is>
      </c>
      <c r="C41" s="7" t="inlineStr">
        <is>
          <t>revenue_ttm[t] / revenue_ttm[t-4] - 1</t>
        </is>
      </c>
      <c r="D41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41" s="5" t="inlineStr">
        <is>
          <t xml:space="preserve">　長期負債 Long-Term Debt</t>
        </is>
      </c>
    </row>
    <row r="42">
      <c r="A42" s="9" t="inlineStr">
        <is>
          <t>營收年增率（單季）</t>
        </is>
      </c>
      <c r="B42" s="7" t="inlineStr">
        <is>
          <t>Revenue YoY (Quarterly)</t>
        </is>
      </c>
      <c r="C42" s="7" t="inlineStr">
        <is>
          <t>revenue[t] / revenue[t-4] - 1</t>
        </is>
      </c>
      <c r="D42" s="7" t="inlineStr">
        <is>
          <t>與去年同季比較。用同季而非上一季，是為了排除季節性。低於零代表衰退，連續兩季轉負通常是趨勢反轉而非雜訊。</t>
        </is>
      </c>
      <c r="F42" s="5" t="inlineStr">
        <is>
          <t xml:space="preserve">　有息負債合計 Total Debt</t>
        </is>
      </c>
    </row>
    <row r="43">
      <c r="A43" s="9" t="inlineStr">
        <is>
          <t>營收季增率</t>
        </is>
      </c>
      <c r="B43" s="7" t="inlineStr">
        <is>
          <t>Revenue QoQ</t>
        </is>
      </c>
      <c r="C43" s="7" t="inlineStr">
        <is>
          <t>revenue[t] / revenue[t-1] - 1</t>
        </is>
      </c>
      <c r="D43" s="7" t="inlineStr">
        <is>
          <t>反映短期動能，但受季節性干擾嚴重（零售 Q4 必高、軟體 Q1 必低）。單獨看容易誤判，須與 YoY 並列。</t>
        </is>
      </c>
      <c r="F43" s="5" t="inlineStr">
        <is>
          <t xml:space="preserve">　投入資本 Invested Capital</t>
        </is>
      </c>
    </row>
    <row r="44">
      <c r="A44" s="9" t="inlineStr">
        <is>
          <t>淨利年增率</t>
        </is>
      </c>
      <c r="B44" s="7" t="inlineStr">
        <is>
          <t>Net Income YoY</t>
        </is>
      </c>
      <c r="C44" s="7" t="inlineStr">
        <is>
          <t>net_income[t] / net_income[t-4] - 1</t>
        </is>
      </c>
      <c r="D44" s="7" t="inlineStr">
        <is>
          <t>與營收年增率並列看。淨利增速持續高於營收，代表營運槓桿正在發揮；持續低於營收，代表成本失控或費用擴張。</t>
        </is>
      </c>
      <c r="F44" s="5" t="inlineStr">
        <is>
          <t xml:space="preserve">　長期租賃負債 Operating Lease Liability, Noncurrent</t>
        </is>
      </c>
    </row>
    <row r="45">
      <c r="A45" s="9" t="inlineStr">
        <is>
          <t>財務費用（單季）</t>
        </is>
      </c>
      <c r="B45" s="7" t="inlineStr">
        <is>
          <t>Finance Cost (Quarterly)</t>
        </is>
      </c>
      <c r="C45" s="7" t="inlineStr">
        <is>
          <t>ebit - pretax_income</t>
        </is>
      </c>
      <c r="D45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45" s="5" t="inlineStr">
        <is>
          <t xml:space="preserve">　負債總計 Total Liabilities</t>
        </is>
      </c>
    </row>
    <row r="46">
      <c r="A46" s="9" t="inlineStr">
        <is>
          <t>毛利率</t>
        </is>
      </c>
      <c r="B46" s="7" t="inlineStr">
        <is>
          <t>Gross Margin</t>
        </is>
      </c>
      <c r="C46" s="7" t="inlineStr">
        <is>
          <t>gross_profit_ttm / revenue_ttm</t>
        </is>
      </c>
      <c r="D46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46" s="5" t="inlineStr">
        <is>
          <t xml:space="preserve">　股東權益總計 Total Stockholders' Equity</t>
        </is>
      </c>
    </row>
    <row r="47">
      <c r="A47" s="9" t="inlineStr">
        <is>
          <t>毛利率（單季）</t>
        </is>
      </c>
      <c r="B47" s="7" t="inlineStr">
        <is>
          <t>Gross Margin (Quarterly)</t>
        </is>
      </c>
      <c r="C47" s="7" t="inlineStr">
        <is>
          <t>gross_profit / revenue</t>
        </is>
      </c>
      <c r="D47" s="7" t="inlineStr">
        <is>
          <t>最能反映定價權的單一指標。毛利率的趨勢比絕對值重要——持續擴張代表產品組合改善或議價能力增強，持續壓縮通常是競爭加劇的最早訊號，會領先營收惡化數季。</t>
        </is>
      </c>
      <c r="F47" s="5" t="inlineStr">
        <is>
          <t xml:space="preserve">　保留盈餘（累積虧損） Retained Earnings</t>
        </is>
      </c>
    </row>
    <row r="48">
      <c r="A48" s="9" t="inlineStr">
        <is>
          <t>營業利益率</t>
        </is>
      </c>
      <c r="B48" s="7" t="inlineStr">
        <is>
          <t>Operating Margin</t>
        </is>
      </c>
      <c r="C48" s="7" t="inlineStr">
        <is>
          <t>operating_income_ttm / revenue_ttm</t>
        </is>
      </c>
      <c r="D48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48" s="4" t="inlineStr">
        <is>
          <t>▍現金流量表</t>
        </is>
      </c>
    </row>
    <row r="49">
      <c r="A49" s="9" t="inlineStr">
        <is>
          <t>營業利益率（單季）</t>
        </is>
      </c>
      <c r="B49" s="7" t="inlineStr">
        <is>
          <t>Operating Margin (Quarterly)</t>
        </is>
      </c>
      <c r="C49" s="7" t="inlineStr">
        <is>
          <t>operating_income / revenue</t>
        </is>
      </c>
      <c r="D49" s="7" t="inlineStr">
        <is>
          <t>扣除營運費用後的獲利能力，衡量管理效率。與毛利率的差距即為費用率，差距收窄代表規模經濟開始顯現。</t>
        </is>
      </c>
      <c r="F49" s="5" t="inlineStr">
        <is>
          <t xml:space="preserve">　三大現金流</t>
        </is>
      </c>
    </row>
    <row r="50">
      <c r="A50" s="9" t="inlineStr">
        <is>
          <t>EBIT 利潤率</t>
        </is>
      </c>
      <c r="B50" s="7" t="inlineStr">
        <is>
          <t>EBIT Margin</t>
        </is>
      </c>
      <c r="C50" s="7" t="inlineStr">
        <is>
          <t>ebit_ttm / revenue_ttm</t>
        </is>
      </c>
      <c r="D50" s="7" t="inlineStr">
        <is>
          <t>EBIT ÷ 營收。逐格對帳富途：AXON 與 NVDA 各五期全中。</t>
        </is>
      </c>
      <c r="F50" s="5" t="inlineStr">
        <is>
          <t xml:space="preserve">　自由現金流與 FCF Margin</t>
        </is>
      </c>
    </row>
    <row r="51">
      <c r="A51" s="9" t="inlineStr">
        <is>
          <t>EBIT 利潤率（單季）</t>
        </is>
      </c>
      <c r="B51" s="7" t="inlineStr">
        <is>
          <t>EBIT Margin (Quarterly)</t>
        </is>
      </c>
      <c r="C51" s="7" t="inlineStr">
        <is>
          <t>ebit / revenue</t>
        </is>
      </c>
      <c r="D51" s="7" t="inlineStr">
        <is>
          <t>EBIT ÷ 營收。單季年化口徑，外部網站看到的是滾動四季那一列。</t>
        </is>
      </c>
      <c r="F51" s="5" t="inlineStr">
        <is>
          <t xml:space="preserve">　股份基礎給付 Stock-Based Compensation</t>
        </is>
      </c>
    </row>
    <row r="52">
      <c r="A52" s="9" t="inlineStr">
        <is>
          <t>淨利率</t>
        </is>
      </c>
      <c r="B52" s="7" t="inlineStr">
        <is>
          <t>Net Margin</t>
        </is>
      </c>
      <c r="C52" s="7" t="inlineStr">
        <is>
          <t>net_income_ttm / revenue_ttm</t>
        </is>
      </c>
      <c r="D52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2" s="5" t="inlineStr">
        <is>
          <t xml:space="preserve">　折舊及攤銷 D&amp;A</t>
        </is>
      </c>
    </row>
    <row r="53">
      <c r="A53" s="9" t="inlineStr">
        <is>
          <t>淨利率（單季）</t>
        </is>
      </c>
      <c r="B53" s="7" t="inlineStr">
        <is>
          <t>Net Margin (Quarterly)</t>
        </is>
      </c>
      <c r="C53" s="7" t="inlineStr">
        <is>
          <t>net_income / revenue</t>
        </is>
      </c>
      <c r="D53" s="7" t="inlineStr">
        <is>
          <t>含稅務、利息、一次性項目，波動大。單季暴增常來自業外收益而非本業，須回頭檢查營業利益率是否同步改善。</t>
        </is>
      </c>
      <c r="F53" s="5" t="inlineStr">
        <is>
          <t xml:space="preserve">　營業活動現金流量 Cash Flow from Operations</t>
        </is>
      </c>
    </row>
    <row r="54">
      <c r="A54" s="9" t="inlineStr">
        <is>
          <t>EBITDA</t>
        </is>
      </c>
      <c r="B54" s="7" t="inlineStr">
        <is>
          <t>EBITDA</t>
        </is>
      </c>
      <c r="C54" s="7" t="inlineStr">
        <is>
          <t>ebit_ttm + dna_ttm</t>
        </is>
      </c>
      <c r="D54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  </is>
      </c>
      <c r="F54" s="5" t="inlineStr">
        <is>
          <t xml:space="preserve">　資本支出 Capital Expenditures</t>
        </is>
      </c>
    </row>
    <row r="55">
      <c r="A55" s="9" t="inlineStr">
        <is>
          <t>稅前息前折舊攤銷前獲利（單季）</t>
        </is>
      </c>
      <c r="B55" s="7" t="inlineStr">
        <is>
          <t>EBITDA (Quarterly)</t>
        </is>
      </c>
      <c r="C55" s="7" t="inlineStr">
        <is>
          <t>ebit + dna</t>
        </is>
      </c>
      <c r="D55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  </is>
      </c>
      <c r="F55" s="5" t="inlineStr">
        <is>
          <t xml:space="preserve">　投資活動現金流量 Cash Flow from Investing</t>
        </is>
      </c>
    </row>
    <row r="56">
      <c r="A56" s="9" t="inlineStr">
        <is>
          <t>EBITDA 利潤率</t>
        </is>
      </c>
      <c r="B56" s="7" t="inlineStr">
        <is>
          <t>EBITDA Margin</t>
        </is>
      </c>
      <c r="C56" s="7" t="inlineStr">
        <is>
          <t>ebitda / revenue</t>
        </is>
      </c>
      <c r="D56" s="7" t="inlineStr">
        <is>
          <t>重資產與高度併購型公司的常用比較基準。</t>
        </is>
      </c>
      <c r="F56" s="5" t="inlineStr">
        <is>
          <t xml:space="preserve">　籌資活動現金流量 Cash Flow from Financing</t>
        </is>
      </c>
    </row>
    <row r="57">
      <c r="A57" s="9" t="inlineStr">
        <is>
          <t>有效稅率</t>
        </is>
      </c>
      <c r="B57" s="7" t="inlineStr">
        <is>
          <t>Effective Tax Rate</t>
        </is>
      </c>
      <c r="C57" s="7" t="inlineStr">
        <is>
          <t>income_tax_ttm / pretax_income_ttm</t>
        </is>
      </c>
      <c r="D57" s="7" t="inlineStr">
        <is>
  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  </is>
      </c>
      <c r="F57" s="5" t="inlineStr">
        <is>
          <t xml:space="preserve">　庫藏股買回 Share Repurchases</t>
        </is>
      </c>
    </row>
    <row r="58">
      <c r="A58" s="9" t="inlineStr">
        <is>
          <t>有效稅率（單季）</t>
        </is>
      </c>
      <c r="B58" s="7" t="inlineStr">
        <is>
          <t>Effective Tax Rate (Quarterly)</t>
        </is>
      </c>
      <c r="C58" s="7" t="inlineStr">
        <is>
          <t>income_tax / pretax_income</t>
        </is>
      </c>
      <c r="D58" s="7" t="inlineStr">
        <is>
          <t>所得稅費用 ÷ 稅前淨利。</t>
        </is>
      </c>
      <c r="F58" s="5" t="inlineStr">
        <is>
          <t xml:space="preserve">　支付股利 Dividends Paid</t>
        </is>
      </c>
    </row>
    <row r="59">
      <c r="A59" s="9" t="inlineStr">
        <is>
          <t>股東權益報酬率</t>
        </is>
      </c>
      <c r="B59" s="7" t="inlineStr">
        <is>
          <t>ROE</t>
        </is>
      </c>
      <c r="C59" s="7" t="inlineStr">
        <is>
          <t>net_income_ttm / ((equity + equity[t-4]) / 2)</t>
        </is>
      </c>
      <c r="D59" s="7" t="inlineStr">
        <is>
  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9" s="5" t="inlineStr">
        <is>
          <t xml:space="preserve">　舉借長期債務 Proceeds from LT Debt</t>
        </is>
      </c>
    </row>
    <row r="60">
      <c r="A60" s="9" t="inlineStr">
        <is>
          <t>股東權益報酬率（單季）</t>
        </is>
      </c>
      <c r="B60" s="7" t="inlineStr">
        <is>
          <t>ROE (Quarterly)</t>
        </is>
      </c>
      <c r="C60" s="7" t="inlineStr">
        <is>
          <t>net_income * 4 / avg(equity)</t>
        </is>
      </c>
      <c r="D60" s="7" t="inlineStr">
        <is>
          <t>股東每一元投入產生的獲利。高 ROE 可能來自真實效率，也可能來自高財務槓桿或大量庫藏股買回壓縮權益——須與負債權益比一起判讀，否則會把財務工程誤認為經營能力。</t>
        </is>
      </c>
      <c r="F60" s="5" t="inlineStr">
        <is>
          <t xml:space="preserve">　償還長期債務 Repayments of LT Debt</t>
        </is>
      </c>
    </row>
    <row r="61">
      <c r="A61" s="9" t="inlineStr">
        <is>
          <t>資產報酬率（單季）</t>
        </is>
      </c>
      <c r="B61" s="7" t="inlineStr">
        <is>
          <t>ROA (Quarterly)</t>
        </is>
      </c>
      <c r="C61" s="7" t="inlineStr">
        <is>
          <t>net_income * 4 / avg(total_assets)</t>
        </is>
      </c>
      <c r="D61" s="7" t="inlineStr">
        <is>
          <t>排除槓桿因素的資產運用效率。ROE 與 ROA 的差距即為槓桿貢獻。</t>
        </is>
      </c>
      <c r="F61" s="5" t="inlineStr">
        <is>
          <t xml:space="preserve">　現金淨變動 Net Change in Cash</t>
        </is>
      </c>
    </row>
    <row r="62">
      <c r="A62" s="9" t="inlineStr">
        <is>
          <t>投入資本報酬率</t>
        </is>
      </c>
      <c r="B62" s="7" t="inlineStr">
        <is>
          <t>ROIC</t>
        </is>
      </c>
      <c r="C62" s="7" t="inlineStr">
        <is>
          <t>(operating_profit_roic[t] + operating_profit_roic[t-1] + operating_profit_roic[t-2] + operating_profit_roic[t-3]) * 0.79 / ((invested_capital + invested_capital[t-4]) / 2)</t>
        </is>
      </c>
      <c r="D62" s="7" t="inlineStr">
        <is>
  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  </is>
      </c>
      <c r="F62" s="4" t="inlineStr">
        <is>
          <t>▍關鍵指標</t>
        </is>
      </c>
    </row>
    <row r="63">
      <c r="A63" s="9" t="inlineStr">
        <is>
          <t>投入資本報酬率（單季）</t>
        </is>
      </c>
      <c r="B63" s="7" t="inlineStr">
        <is>
          <t>ROIC (Quarterly)</t>
        </is>
      </c>
      <c r="C63" s="7" t="inlineStr">
        <is>
          <t>operating_profit_roic * 4 * 0.79 / avg(invested_capital)</t>
        </is>
      </c>
      <c r="D63" s="7" t="inlineStr">
        <is>
  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  </is>
      </c>
      <c r="F63" s="5" t="inlineStr">
        <is>
          <t xml:space="preserve">　營收成長動能</t>
        </is>
      </c>
    </row>
    <row r="64">
      <c r="A64" s="9" t="inlineStr">
        <is>
          <t>應收帳款週轉率（滾動四季）</t>
        </is>
      </c>
      <c r="B64" s="7" t="inlineStr">
        <is>
          <t>AR Turnover TTM</t>
        </is>
      </c>
      <c r="C64" s="7" t="inlineStr">
        <is>
          <t>revenue_ttm / ((accounts_receivable + accounts_receivable[t-4]) / 2)</t>
        </is>
      </c>
      <c r="D64" s="7" t="inlineStr">
        <is>
          <t>滾動四季營收 ÷ 期初期末平均應收帳款。逐格對帳富途 AXON 五期全中。 與應收帳款週轉天數互為 365÷x。</t>
        </is>
      </c>
      <c r="F64" s="5" t="inlineStr">
        <is>
          <t xml:space="preserve">　報酬率</t>
        </is>
      </c>
    </row>
    <row r="65">
      <c r="A65" s="9" t="inlineStr">
        <is>
          <t>存貨週轉率（滾動四季）</t>
        </is>
      </c>
      <c r="B65" s="7" t="inlineStr">
        <is>
          <t>Inventory Turnover TTM</t>
        </is>
      </c>
      <c r="C65" s="7" t="inlineStr">
        <is>
          <t>cogs_ttm / ((inventory + inventory[t-4]) / 2)</t>
        </is>
      </c>
      <c r="D65" s="7" t="inlineStr">
        <is>
          <t>滾動四季**銷貨成本** ÷ 期初期末平均存貨（不是用營收）。逐格對帳富途 AXON 五期全中。</t>
        </is>
      </c>
      <c r="F65" s="5" t="inlineStr">
        <is>
          <t xml:space="preserve">　現金轉換循環</t>
        </is>
      </c>
    </row>
    <row r="66">
      <c r="A66" s="9" t="inlineStr">
        <is>
          <t>應付帳款週轉率（滾動四季）</t>
        </is>
      </c>
      <c r="B66" s="7" t="inlineStr">
        <is>
          <t>AP Turnover TTM</t>
        </is>
      </c>
      <c r="C66" s="7" t="inlineStr">
        <is>
          <t>cogs_ttm / ((accounts_payable + accounts_payable[t-4]) / 2)</t>
        </is>
      </c>
      <c r="D66" s="7" t="inlineStr">
        <is>
          <t>滾動四季銷貨成本 ÷ 期初期末平均應付帳款。逐格對帳富途 AXON 五期全中。</t>
        </is>
      </c>
      <c r="F66" s="5" t="inlineStr">
        <is>
          <t xml:space="preserve">　盈餘品質</t>
        </is>
      </c>
    </row>
    <row r="67">
      <c r="A67" s="9" t="inlineStr">
        <is>
          <t>固定資產週轉率（滾動四季）</t>
        </is>
      </c>
      <c r="B67" s="7" t="inlineStr">
        <is>
          <t>Fixed Asset Turnover TTM</t>
        </is>
      </c>
      <c r="C67" s="7" t="inlineStr">
        <is>
          <t>revenue_ttm / ((ppe_net + ppe_net[t-4]) / 2)</t>
        </is>
      </c>
      <c r="D67" s="7" t="inlineStr">
        <is>
          <t>滾動四季營收 ÷ 期初期末平均不動產廠房設備淨額。逐格對帳富途 AXON 五期全中。</t>
        </is>
      </c>
      <c r="F67" s="5" t="inlineStr">
        <is>
          <t xml:space="preserve">　營收（滾動四季） Revenue TTM</t>
        </is>
      </c>
    </row>
    <row r="68">
      <c r="A68" s="9" t="inlineStr">
        <is>
          <t>總資產週轉率</t>
        </is>
      </c>
      <c r="B68" s="7" t="inlineStr">
        <is>
          <t>Asset Turnover</t>
        </is>
      </c>
      <c r="C68" s="7" t="inlineStr">
        <is>
          <t>revenue_ttm / ((total_assets + total_assets[t-4]) / 2)</t>
        </is>
      </c>
      <c r="D68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68" s="5" t="inlineStr">
        <is>
          <t xml:space="preserve">　營業成本（滾動四季） COGS TTM</t>
        </is>
      </c>
    </row>
    <row r="69">
      <c r="A69" s="9" t="inlineStr">
        <is>
          <t>總資產週轉率（單季）</t>
        </is>
      </c>
      <c r="B69" s="7" t="inlineStr">
        <is>
          <t>Asset Turnover (Quarterly)</t>
        </is>
      </c>
      <c r="C69" s="7" t="inlineStr">
        <is>
          <t>revenue * 4 / avg(total_assets)</t>
        </is>
      </c>
      <c r="D69" s="7" t="inlineStr">
        <is>
          <t>每一元資產產生多少營收。與淨利率相乘即為 ROA，是杜邦分析的兩大支柱之一。</t>
        </is>
      </c>
      <c r="F69" s="5" t="inlineStr">
        <is>
          <t xml:space="preserve">　毛利（滾動四季） Gross Profit TTM</t>
        </is>
      </c>
    </row>
    <row r="70">
      <c r="A70" s="9" t="inlineStr">
        <is>
          <t>應收帳款週轉天數</t>
        </is>
      </c>
      <c r="B70" s="7" t="inlineStr">
        <is>
          <t>DSO</t>
        </is>
      </c>
      <c r="C70" s="7" t="inlineStr">
        <is>
          <t>((accounts_receivable + accounts_receivable[t-4]) / 2) / revenue_ttm * 365</t>
        </is>
      </c>
      <c r="D70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0" s="5" t="inlineStr">
        <is>
          <t xml:space="preserve">　營業利益（滾動四季） Operating Income TTM</t>
        </is>
      </c>
    </row>
    <row r="71">
      <c r="A71" s="9" t="inlineStr">
        <is>
          <t>應收帳款週轉天數（單季）</t>
        </is>
      </c>
      <c r="B71" s="7" t="inlineStr">
        <is>
          <t>DSO (Quarterly)</t>
        </is>
      </c>
      <c r="C71" s="7" t="inlineStr">
        <is>
          <t>avg(accounts_receivable) / revenue * 91.25</t>
        </is>
      </c>
      <c r="D71" s="7" t="inlineStr">
        <is>
          <t>收現速度。持續拉長代表放寬信用條件在推營收，或客戶付款能力惡化——這是財報造假最常見的早期痕跡之一。</t>
        </is>
      </c>
      <c r="F71" s="5" t="inlineStr">
        <is>
          <t xml:space="preserve">　稅前淨利（滾動四季） Pretax Income TTM</t>
        </is>
      </c>
    </row>
    <row r="72">
      <c r="A72" s="9" t="inlineStr">
        <is>
          <t>存貨週轉天數</t>
        </is>
      </c>
      <c r="B72" s="7" t="inlineStr">
        <is>
          <t>DIO</t>
        </is>
      </c>
      <c r="C72" s="7" t="inlineStr">
        <is>
          <t>((inventory + inventory[t-4]) / 2) / cogs_ttm * 365</t>
        </is>
      </c>
      <c r="D72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2" s="5" t="inlineStr">
        <is>
          <t xml:space="preserve">　所得稅費用（滾動四季） Income Tax TTM</t>
        </is>
      </c>
    </row>
    <row r="73">
      <c r="A73" s="9" t="inlineStr">
        <is>
          <t>存貨週轉天數（單季）</t>
        </is>
      </c>
      <c r="B73" s="7" t="inlineStr">
        <is>
          <t>DIO (Quarterly)</t>
        </is>
      </c>
      <c r="C73" s="7" t="inlineStr">
        <is>
          <t>avg(inventory) / cogs * 91.25</t>
        </is>
      </c>
      <c r="D73" s="7" t="inlineStr">
        <is>
          <t>存貨消化速度。突然拉長代表需求不如預期或備料過度，通常領先毛利率下滑（因為之後要打折出清）。</t>
        </is>
      </c>
      <c r="F73" s="5" t="inlineStr">
        <is>
          <t xml:space="preserve">　利息費用（滾動四季） Interest Expense TTM</t>
        </is>
      </c>
    </row>
    <row r="74">
      <c r="A74" s="9" t="inlineStr">
        <is>
          <t>應付帳款週轉天數</t>
        </is>
      </c>
      <c r="B74" s="7" t="inlineStr">
        <is>
          <t>DPO</t>
        </is>
      </c>
      <c r="C74" s="7" t="inlineStr">
        <is>
          <t>((accounts_payable + accounts_payable[t-4]) / 2) / cogs_ttm * 365</t>
        </is>
      </c>
      <c r="D7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4" s="5" t="inlineStr">
        <is>
          <t xml:space="preserve">　EBIT（滾動四季） EBIT TTM</t>
        </is>
      </c>
    </row>
    <row r="75">
      <c r="A75" s="9" t="inlineStr">
        <is>
          <t>應付帳款週轉天數（單季）</t>
        </is>
      </c>
      <c r="B75" s="7" t="inlineStr">
        <is>
          <t>DPO (Quarterly)</t>
        </is>
      </c>
      <c r="C75" s="7" t="inlineStr">
        <is>
          <t>avg(accounts_payable) / cogs * 91.25</t>
        </is>
      </c>
      <c r="D75" s="7" t="inlineStr">
        <is>
          <t>付款速度，反映對供應商的議價能力。拉長對現金流有利，但過長可能代表資金緊張。</t>
        </is>
      </c>
      <c r="F75" s="5" t="inlineStr">
        <is>
          <t xml:space="preserve">　財務費用（滾動四季） Finance Cost TTM</t>
        </is>
      </c>
    </row>
    <row r="76">
      <c r="A76" s="9" t="inlineStr">
        <is>
          <t>現金轉換循環</t>
        </is>
      </c>
      <c r="B76" s="7" t="inlineStr">
        <is>
          <t>Cash Conversion Cycle</t>
        </is>
      </c>
      <c r="C76" s="7" t="inlineStr">
        <is>
          <t>dso_ttm + dio_ttm - dpo_ttm</t>
        </is>
      </c>
      <c r="D76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6" s="5" t="inlineStr">
        <is>
          <t xml:space="preserve">　折舊及攤銷（滾動四季） D&amp;A TTM</t>
        </is>
      </c>
    </row>
    <row r="77">
      <c r="A77" s="9" t="inlineStr">
        <is>
          <t>現金轉換循環（單季）</t>
        </is>
      </c>
      <c r="B77" s="7" t="inlineStr">
        <is>
          <t>Cash Conversion Cycle (Quarterly)</t>
        </is>
      </c>
      <c r="C77" s="7" t="inlineStr">
        <is>
          <t>dso + dio - dpo</t>
        </is>
      </c>
      <c r="D77" s="7" t="inlineStr">
        <is>
          <t>一塊錢從投入到收回所需天數。為負值代表先收錢再付錢（Costco、Amazon 模式），等於供應商在無息融資給你，是極強的商業模式訊號。</t>
        </is>
      </c>
      <c r="F77" s="5" t="inlineStr">
        <is>
          <t xml:space="preserve">　股份基礎給付（滾動四季） SBC TTM</t>
        </is>
      </c>
    </row>
    <row r="78">
      <c r="A78" s="9" t="inlineStr">
        <is>
          <t>流動比率</t>
        </is>
      </c>
      <c r="B78" s="7" t="inlineStr">
        <is>
          <t>Current Ratio</t>
        </is>
      </c>
      <c r="C78" s="7" t="inlineStr">
        <is>
          <t>current_assets / current_liabilities</t>
        </is>
      </c>
      <c r="D78" s="7" t="inlineStr">
        <is>
          <t>短期償債能力。低於 1 未必危險（如零售業周轉快），但須搭配現金流判讀。</t>
        </is>
      </c>
      <c r="F78" s="5" t="inlineStr">
        <is>
          <t xml:space="preserve">　研發費用（滾動四季） R&amp;D TTM</t>
        </is>
      </c>
    </row>
    <row r="79">
      <c r="A79" s="9" t="inlineStr">
        <is>
          <t>速動比率</t>
        </is>
      </c>
      <c r="B79" s="7" t="inlineStr">
        <is>
          <t>Quick Ratio</t>
        </is>
      </c>
      <c r="C79" s="7" t="inlineStr">
        <is>
          <t>quick_assets / current_liabilities</t>
        </is>
      </c>
      <c r="D79" s="7" t="inlineStr">
        <is>
          <t>剔除存貨後的償債能力。與流動比率差距大，代表資產集中在難變現的存貨。</t>
        </is>
      </c>
      <c r="F79" s="5" t="inlineStr">
        <is>
          <t xml:space="preserve">　銷售及管理費用（滾動四季） SG&amp;A TTM</t>
        </is>
      </c>
    </row>
    <row r="80">
      <c r="A80" s="9" t="inlineStr">
        <is>
          <t>現金比率</t>
        </is>
      </c>
      <c r="B80" s="7" t="inlineStr">
        <is>
          <t>Cash Ratio</t>
        </is>
      </c>
      <c r="C80" s="7" t="inlineStr">
        <is>
          <t>cash / current_liabilities</t>
        </is>
      </c>
      <c r="D80" s="7" t="inlineStr">
        <is>
  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  </is>
      </c>
      <c r="F80" s="5" t="inlineStr">
        <is>
          <t xml:space="preserve">　淨利（滾動四季） Net Income TTM</t>
        </is>
      </c>
    </row>
    <row r="81">
      <c r="A81" s="9" t="inlineStr">
        <is>
          <t>淨營運資金</t>
        </is>
      </c>
      <c r="B81" s="7" t="inlineStr">
        <is>
          <t>Net Working Capital</t>
        </is>
      </c>
      <c r="C81" s="7" t="inlineStr">
        <is>
          <t>current_assets - current_liabilities</t>
        </is>
      </c>
      <c r="D81" s="7" t="inlineStr">
        <is>
  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  </is>
      </c>
      <c r="F81" s="5" t="inlineStr">
        <is>
          <t xml:space="preserve">　營運現金流（滾動四季） CFO TTM</t>
        </is>
      </c>
    </row>
    <row r="82">
      <c r="A82" s="9" t="inlineStr">
        <is>
          <t>區間衡量（天）</t>
        </is>
      </c>
      <c r="B82" s="7" t="inlineStr">
        <is>
          <t>Interval Measure</t>
        </is>
      </c>
      <c r="C82" s="7" t="inlineStr">
        <is>
          <t>current_assets / ((revenue_ttm - ebitda_ttm) / 365)</t>
        </is>
      </c>
      <c r="D82" s="7" t="inlineStr">
        <is>
  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  </is>
      </c>
      <c r="F82" s="5" t="inlineStr">
        <is>
          <t xml:space="preserve">　資本支出（滾動四季） CapEx TTM</t>
        </is>
      </c>
    </row>
    <row r="83">
      <c r="A83" s="9" t="inlineStr">
        <is>
          <t>區間衡量（天，單季）</t>
        </is>
      </c>
      <c r="B83" s="7" t="inlineStr">
        <is>
          <t>Interval Measure (Quarterly)</t>
        </is>
      </c>
      <c r="C83" s="7" t="inlineStr">
        <is>
          <t>current_assets / ((revenue - ebitda) / 91.25)</t>
        </is>
      </c>
      <c r="D83" s="7" t="inlineStr">
        <is>
          <t>同上，每日營運成本改用單季（÷ 91.25 天）。季節性強的公司單季版會跳動，以滾動四季版為主。</t>
        </is>
      </c>
      <c r="F83" s="5" t="inlineStr">
        <is>
          <t xml:space="preserve">　營收年增率 Revenue YoY</t>
        </is>
      </c>
    </row>
    <row r="84">
      <c r="A84" s="9" t="inlineStr">
        <is>
          <t>財務槓桿</t>
        </is>
      </c>
      <c r="B84" s="7" t="inlineStr">
        <is>
          <t>Financial Leverage</t>
        </is>
      </c>
      <c r="C84" s="7" t="inlineStr">
        <is>
          <t>total_assets / equity</t>
        </is>
      </c>
      <c r="D84" s="7" t="inlineStr">
        <is>
          <t>總資產 ÷ 股東權益。逐格對帳富途 AXON 五期全中。 與股東權益比率互為倒數，兩個都列是因為富途兩個都列。</t>
        </is>
      </c>
      <c r="F84" s="5" t="inlineStr">
        <is>
          <t xml:space="preserve">　營收年增率（單季） Revenue YoY (Quarterly)</t>
        </is>
      </c>
    </row>
    <row r="85">
      <c r="A85" s="9" t="inlineStr">
        <is>
          <t>股東權益比率</t>
        </is>
      </c>
      <c r="B85" s="7" t="inlineStr">
        <is>
          <t>Equity Ratio</t>
        </is>
      </c>
      <c r="C85" s="7" t="inlineStr">
        <is>
          <t>equity / total_assets</t>
        </is>
      </c>
      <c r="D85" s="7" t="inlineStr">
        <is>
          <t>股東權益 ÷ 總資產。逐格對帳富途 AXON 五期全中。</t>
        </is>
      </c>
      <c r="F85" s="5" t="inlineStr">
        <is>
          <t xml:space="preserve">　營收季增率 Revenue QoQ</t>
        </is>
      </c>
    </row>
    <row r="86">
      <c r="A86" s="9" t="inlineStr">
        <is>
          <t>有息負債率</t>
        </is>
      </c>
      <c r="B86" s="7" t="inlineStr">
        <is>
          <t>Interest-Bearing Debt / Assets</t>
        </is>
      </c>
      <c r="C86" s="7" t="inlineStr">
        <is>
          <t>debt_total / total_assets</t>
        </is>
      </c>
      <c r="D86" s="7" t="inlineStr">
        <is>
          <t>有息負債 ÷ 總資產。有息負債含長期租賃負債、不含流動租賃負債 —— 這個範圍是對帳定出來的：AXON 不含租賃 32.30%、含長期租賃 33.01%、再含流動租賃 33.16%，富途顯示 33.01%。</t>
        </is>
      </c>
      <c r="F86" s="5" t="inlineStr">
        <is>
          <t xml:space="preserve">　淨利年增率 Net Income YoY</t>
        </is>
      </c>
    </row>
    <row r="87">
      <c r="A87" s="9" t="inlineStr">
        <is>
          <t>負債權益比</t>
        </is>
      </c>
      <c r="B87" s="7" t="inlineStr">
        <is>
          <t>Debt / Equity</t>
        </is>
      </c>
      <c r="C87" s="7" t="inlineStr">
        <is>
          <t>debt_total / equity</t>
        </is>
      </c>
      <c r="D87" s="7" t="inlineStr">
        <is>
          <t>財務槓桿程度。判讀 ROE 時必看的配套指標。</t>
        </is>
      </c>
      <c r="F87" s="5" t="inlineStr">
        <is>
          <t xml:space="preserve">　財務費用（單季） Finance Cost (Quarterly)</t>
        </is>
      </c>
    </row>
    <row r="88">
      <c r="A88" s="9" t="inlineStr">
        <is>
          <t>淨負債</t>
        </is>
      </c>
      <c r="B88" s="7" t="inlineStr">
        <is>
          <t>Net Debt</t>
        </is>
      </c>
      <c r="C88" s="7" t="inlineStr">
        <is>
          <t>debt_total - cash - short_term_investments</t>
        </is>
      </c>
      <c r="D88" s="7" t="inlineStr">
        <is>
          <t>負值代表淨現金部位。這是併購能力與抗景氣衰退能力的直接量度。</t>
        </is>
      </c>
      <c r="F88" s="5" t="inlineStr">
        <is>
          <t xml:space="preserve">　毛利率 Gross Margin</t>
        </is>
      </c>
    </row>
    <row r="89">
      <c r="A89" s="9" t="inlineStr">
        <is>
          <t>營業租賃負債合計</t>
        </is>
      </c>
      <c r="B89" s="7" t="inlineStr">
        <is>
          <t>Operating Lease Liability, Total</t>
        </is>
      </c>
      <c r="C89" s="7" t="inlineStr">
        <is>
          <t>operating_lease_liab_current + operating_lease_liab_nc</t>
        </is>
      </c>
      <c r="D89" s="7" t="inlineStr">
        <is>
          <t>流動＋非流動的租賃義務。零售、航空、餐飲只看有息負債會低估真實槓桿。</t>
        </is>
      </c>
      <c r="F89" s="5" t="inlineStr">
        <is>
          <t xml:space="preserve">　毛利率（單季） Gross Margin (Quarterly)</t>
        </is>
      </c>
    </row>
    <row r="90">
      <c r="A90" s="9" t="inlineStr">
        <is>
          <t>淨負債／EBITDA</t>
        </is>
      </c>
      <c r="B90" s="7" t="inlineStr">
        <is>
          <t>Net Debt / EBITDA</t>
        </is>
      </c>
      <c r="C90" s="7" t="inlineStr">
        <is>
          <t>net_debt / ebitda_ttm</t>
        </is>
      </c>
      <c r="D90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0" s="5" t="inlineStr">
        <is>
          <t xml:space="preserve">　營業利益率 Operating Margin</t>
        </is>
      </c>
    </row>
    <row r="91">
      <c r="A91" s="9" t="inlineStr">
        <is>
          <t>淨負債／EBITDA（單季）</t>
        </is>
      </c>
      <c r="B91" s="7" t="inlineStr">
        <is>
          <t>Net Debt / EBITDA (Quarterly)</t>
        </is>
      </c>
      <c r="C91" s="7" t="inlineStr">
        <is>
          <t>net_debt / (ebitda * 4)</t>
        </is>
      </c>
      <c r="D91" s="7" t="inlineStr">
        <is>
          <t>以現有獲利能力還清淨負債需幾年。超過 3–4 倍在多數產業被視為偏高，且是債務條款（covenant）常見的觸發門檻。</t>
        </is>
      </c>
      <c r="F91" s="5" t="inlineStr">
        <is>
          <t xml:space="preserve">　營業利益率（單季） Operating Margin (Quarterly)</t>
        </is>
      </c>
    </row>
    <row r="92">
      <c r="A92" s="9" t="inlineStr">
        <is>
          <t>利息保障倍數</t>
        </is>
      </c>
      <c r="B92" s="7" t="inlineStr">
        <is>
          <t>Interest Coverage</t>
        </is>
      </c>
      <c r="C92" s="7" t="inlineStr">
        <is>
          <t>ebit_ttm / interest_expense_ttm</t>
        </is>
      </c>
      <c r="D92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2" s="5" t="inlineStr">
        <is>
          <t xml:space="preserve">　EBIT 利潤率 EBIT Margin</t>
        </is>
      </c>
    </row>
    <row r="93">
      <c r="A93" s="9" t="inlineStr">
        <is>
          <t>利息保障倍數（單季）</t>
        </is>
      </c>
      <c r="B93" s="7" t="inlineStr">
        <is>
          <t>Interest Coverage (Quarterly)</t>
        </is>
      </c>
      <c r="C93" s="7" t="inlineStr">
        <is>
          <t>ebit / interest_expense</t>
        </is>
      </c>
      <c r="D93" s="7" t="inlineStr">
        <is>
          <t>營業利益是利息費用的幾倍。低於 2 進入警戒，低於 1 代表本業獲利無法支應利息。升息循環中此指標的惡化速度最能反映脆弱度。</t>
        </is>
      </c>
      <c r="F93" s="5" t="inlineStr">
        <is>
          <t xml:space="preserve">　EBIT 利潤率（單季） EBIT Margin (Quarterly)</t>
        </is>
      </c>
    </row>
    <row r="94">
      <c r="A94" s="9" t="inlineStr">
        <is>
          <t>自由現金流</t>
        </is>
      </c>
      <c r="B94" s="7" t="inlineStr">
        <is>
          <t>Free Cash Flow</t>
        </is>
      </c>
      <c r="C94" s="7" t="inlineStr">
        <is>
          <t>cfo - capex</t>
        </is>
      </c>
      <c r="D94" s="7" t="inlineStr">
        <is>
          <t>扣除維持營運所需投資後真正可自由分配的現金。這是最難被會計手法修飾的數字，也是估值的最終基礎。</t>
        </is>
      </c>
      <c r="F94" s="5" t="inlineStr">
        <is>
          <t xml:space="preserve">　淨利率 Net Margin</t>
        </is>
      </c>
    </row>
    <row r="95">
      <c r="A95" s="9" t="inlineStr">
        <is>
          <t>自由現金流利潤率（水準，滾動四季）</t>
        </is>
      </c>
      <c r="B95" s="7" t="inlineStr">
        <is>
          <t>FCF Margin TTM (level)</t>
        </is>
      </c>
      <c r="C95" s="7" t="inlineStr">
        <is>
          <t>(cfo_ttm - capex_ttm) / revenue_ttm</t>
        </is>
      </c>
      <c r="D95" s="7" t="inlineStr">
        <is>
  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5" s="5" t="inlineStr">
        <is>
          <t xml:space="preserve">　淨利率（單季） Net Margin (Quarterly)</t>
        </is>
      </c>
    </row>
    <row r="96">
      <c r="A96" s="9" t="inlineStr">
        <is>
          <t>自由現金流利潤率</t>
        </is>
      </c>
      <c r="B96" s="7" t="inlineStr">
        <is>
          <t>FCF Margin</t>
        </is>
      </c>
      <c r="C96" s="7" t="inlineStr">
        <is>
          <t>fcf / revenue</t>
        </is>
      </c>
      <c r="D96" s="7" t="inlineStr">
        <is>
          <t>每一元營收轉換成自由現金的比例。與淨利率長期背離，是財報品質的紅旗。</t>
        </is>
      </c>
      <c r="F96" s="5" t="inlineStr">
        <is>
          <t xml:space="preserve">　EBITDA EBITDA</t>
        </is>
      </c>
    </row>
    <row r="97">
      <c r="A97" s="9" t="inlineStr">
        <is>
          <t>自由現金流對淨利比（滾動四季）</t>
        </is>
      </c>
      <c r="B97" s="7" t="inlineStr">
        <is>
          <t>FCF / Net Income TTM</t>
        </is>
      </c>
      <c r="C97" s="7" t="inlineStr">
        <is>
          <t>(cfo_ttm - capex_ttm) / net_income_ttm</t>
        </is>
      </c>
      <c r="D97" s="7" t="inlineStr">
        <is>
          <t>滾動四季自由現金流 ÷ 滾動四季淨利。逐格對帳富途 AXON 五期全中。 淨利為負時這個比值沒有意義（會是漂亮的負數）。</t>
        </is>
      </c>
      <c r="F97" s="5" t="inlineStr">
        <is>
          <t xml:space="preserve">　稅前息前折舊攤銷前獲利（單季） EBITDA (Quarterly)</t>
        </is>
      </c>
    </row>
    <row r="98">
      <c r="A98" s="9" t="inlineStr">
        <is>
          <t>現金含量</t>
        </is>
      </c>
      <c r="B98" s="7" t="inlineStr">
        <is>
          <t>CFO / Net Income</t>
        </is>
      </c>
      <c r="C98" s="7" t="inlineStr">
        <is>
          <t>cfo_ttm / net_income_ttm</t>
        </is>
      </c>
      <c r="D98" s="7" t="inlineStr">
        <is>
  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  </is>
      </c>
      <c r="F98" s="5" t="inlineStr">
        <is>
          <t xml:space="preserve">　EBITDA 利潤率 EBITDA Margin</t>
        </is>
      </c>
    </row>
    <row r="99">
      <c r="A99" s="9" t="inlineStr">
        <is>
          <t>營運現金流對淨利比（單季）</t>
        </is>
      </c>
      <c r="B99" s="7" t="inlineStr">
        <is>
          <t>OCF / Net Income (Quarterly)</t>
        </is>
      </c>
      <c r="C99" s="7" t="inlineStr">
        <is>
          <t>cfo / net_income</t>
        </is>
      </c>
      <c r="D99" s="7" t="inlineStr">
        <is>
          <t>盈餘品質的核心檢驗。健康公司長期應大於 1（因為折舊加回）。持續小於 1 代表帳上賺錢但現金沒進來——應收帳款或存貨在膨脹，這是最重要的一個舞弊偵測指標。</t>
        </is>
      </c>
      <c r="F99" s="5" t="inlineStr">
        <is>
          <t xml:space="preserve">　有效稅率 Effective Tax Rate</t>
        </is>
      </c>
    </row>
    <row r="100">
      <c r="A100" s="9" t="inlineStr">
        <is>
          <t>資本支出強度</t>
        </is>
      </c>
      <c r="B100" s="7" t="inlineStr">
        <is>
          <t>CapEx / Revenue</t>
        </is>
      </c>
      <c r="C100" s="7" t="inlineStr">
        <is>
          <t>capex / revenue</t>
        </is>
      </c>
      <c r="D100" s="7" t="inlineStr">
        <is>
          <t>維持與擴張營運所需的再投資比例。持續攀升代表產業轉向資本密集，或公司正在押注新產能。</t>
        </is>
      </c>
      <c r="F100" s="5" t="inlineStr">
        <is>
          <t xml:space="preserve">　有效稅率（單季） Effective Tax Rate (Quarterly)</t>
        </is>
      </c>
    </row>
    <row r="101">
      <c r="A101" s="9" t="inlineStr">
        <is>
          <t>股份基礎給付佔營收比</t>
        </is>
      </c>
      <c r="B101" s="7" t="inlineStr">
        <is>
          <t>SBC / Revenue</t>
        </is>
      </c>
      <c r="C101" s="7" t="inlineStr">
        <is>
          <t>sbc_ttm / revenue_ttm</t>
        </is>
      </c>
      <c r="D10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101" s="5" t="inlineStr">
        <is>
          <t xml:space="preserve">　股東權益報酬率 ROE</t>
        </is>
      </c>
    </row>
    <row r="102">
      <c r="A102" s="9" t="inlineStr">
        <is>
          <t>股份基礎給付佔營收比（單季）</t>
        </is>
      </c>
      <c r="B102" s="7" t="inlineStr">
        <is>
          <t>SBC / Revenue (Quarterly)</t>
        </is>
      </c>
      <c r="C102" s="7" t="inlineStr">
        <is>
          <t>sbc / revenue</t>
        </is>
      </c>
      <c r="D102" s="7" t="inlineStr">
        <is>
          <t>以股權支付的薪酬規模。它不影響現金流但實質稀釋股東，科技業常高達營收 10–20%。用 non-GAAP 獲利評價時，若把 SBC 加回卻忽略稀釋，會系統性高估價值。</t>
        </is>
      </c>
      <c r="F102" s="5" t="inlineStr">
        <is>
          <t xml:space="preserve">　股東權益報酬率（單季） ROE (Quarterly)</t>
        </is>
      </c>
    </row>
    <row r="103">
      <c r="A103" s="9" t="inlineStr">
        <is>
          <t>股數稀釋率</t>
        </is>
      </c>
      <c r="B103" s="7" t="inlineStr">
        <is>
          <t>Share Count Change YoY</t>
        </is>
      </c>
      <c r="C103" s="7" t="inlineStr">
        <is>
          <t>shares_diluted[t] / shares_diluted[t-4] - 1</t>
        </is>
      </c>
      <c r="D103" s="7" t="inlineStr">
        <is>
          <t>流通股數的年變動。正值代表稀釋，負值代表買回。與 SBC 並看，才知道買回是真回饋股東，還是只在抵銷員工配股。</t>
        </is>
      </c>
      <c r="F103" s="5" t="inlineStr">
        <is>
          <t xml:space="preserve">　資產報酬率（單季） ROA (Quarterly)</t>
        </is>
      </c>
    </row>
    <row r="104">
      <c r="A104" s="9" t="inlineStr">
        <is>
          <t>股東回饋總額</t>
        </is>
      </c>
      <c r="B104" s="7" t="inlineStr">
        <is>
          <t>Total Shareholder Return</t>
        </is>
      </c>
      <c r="C104" s="7" t="inlineStr">
        <is>
          <t>buyback + dividends_paid</t>
        </is>
      </c>
      <c r="D104" s="7" t="inlineStr">
        <is>
          <t>以買回加股利形式回饋股東的現金總額。除以 FCF 即為回饋率，超過 100% 代表動用現金存量或舉債支應，不可持續。</t>
        </is>
      </c>
      <c r="F104" s="5" t="inlineStr">
        <is>
          <t xml:space="preserve">　投入資本報酬率 ROIC</t>
        </is>
      </c>
    </row>
    <row r="105">
      <c r="A105" s="9" t="inlineStr">
        <is>
          <t>研發費用率</t>
        </is>
      </c>
      <c r="B105" s="7" t="inlineStr">
        <is>
          <t>R&amp;D / Revenue</t>
        </is>
      </c>
      <c r="C105" s="7" t="inlineStr">
        <is>
          <t>rnd_ttm / revenue_ttm</t>
        </is>
      </c>
      <c r="D105" s="7" t="inlineStr">
        <is>
          <t>滾動四季研發費用 ÷ 滾動四季營收。逐格對帳富途 AXON 五期全中。</t>
        </is>
      </c>
      <c r="F105" s="5" t="inlineStr">
        <is>
          <t xml:space="preserve">　投入資本報酬率（單季） ROIC (Quarterly)</t>
        </is>
      </c>
    </row>
    <row r="106">
      <c r="A106" s="9" t="inlineStr">
        <is>
          <t>研發費用率（單季）</t>
        </is>
      </c>
      <c r="B106" s="7" t="inlineStr">
        <is>
          <t>R&amp;D / Revenue (Quarterly)</t>
        </is>
      </c>
      <c r="C106" s="7" t="inlineStr">
        <is>
          <t>rnd / revenue</t>
        </is>
      </c>
      <c r="D106" s="7" t="inlineStr">
        <is>
          <t>投入創新的強度。同業橫向比較才有意義，且須與毛利率趨勢對照——高研發若換不到毛利率擴張，代表投入未轉化為競爭優勢。</t>
        </is>
      </c>
      <c r="F106" s="5" t="inlineStr">
        <is>
          <t xml:space="preserve">　應收帳款週轉率（滾動四季） AR Turnover TTM</t>
        </is>
      </c>
    </row>
    <row r="107">
      <c r="A107" s="9" t="inlineStr">
        <is>
          <t>銷管費用率</t>
        </is>
      </c>
      <c r="B107" s="7" t="inlineStr">
        <is>
          <t>SG&amp;A / Revenue</t>
        </is>
      </c>
      <c r="C107" s="7" t="inlineStr">
        <is>
          <t>sgna_ttm / revenue_ttm</t>
        </is>
      </c>
      <c r="D107" s="7" t="inlineStr">
        <is>
          <t>滾動四季銷管費用 ÷ 滾動四季營收。滾動四季。單季年化會把季節性讀成體質變化；外部網站（富途等）的同名欄位也都是滾動四季。</t>
        </is>
      </c>
      <c r="F107" s="5" t="inlineStr">
        <is>
          <t xml:space="preserve">　存貨週轉率（滾動四季） Inventory Turnover TTM</t>
        </is>
      </c>
    </row>
    <row r="108">
      <c r="A108" s="9" t="inlineStr">
        <is>
          <t>銷管費用率（單季）</t>
        </is>
      </c>
      <c r="B108" s="7" t="inlineStr">
        <is>
          <t>SG&amp;A / Revenue (Quarterly)</t>
        </is>
      </c>
      <c r="C108" s="7" t="inlineStr">
        <is>
          <t>sgna / revenue</t>
        </is>
      </c>
      <c r="D108" s="7" t="inlineStr">
        <is>
          <t>營收擴張時此比率應下降，代表規模經濟。若隨營收同步上升，代表成長是靠燒錢買來的。</t>
        </is>
      </c>
      <c r="F108" s="5" t="inlineStr">
        <is>
          <t xml:space="preserve">　應付帳款週轉率（滾動四季） AP Turnover TTM</t>
        </is>
      </c>
    </row>
    <row r="109">
      <c r="A109" s="9" t="inlineStr">
        <is>
          <t>每股營收</t>
        </is>
      </c>
      <c r="B109" s="7" t="inlineStr">
        <is>
          <t>Revenue / Share</t>
        </is>
      </c>
      <c r="C109" s="7" t="inlineStr">
        <is>
          <t>revenue / shares_outstanding</t>
        </is>
      </c>
      <c r="D109" s="7" t="inlineStr">
        <is>
          <t>每股營收。乘以股價倒數即 P/S。與 TradingView 的 Revenue per share 對應。</t>
        </is>
      </c>
      <c r="F109" s="5" t="inlineStr">
        <is>
          <t xml:space="preserve">　固定資產週轉率（滾動四季） Fixed Asset Turnover TTM</t>
        </is>
      </c>
    </row>
    <row r="110">
      <c r="A110" s="9" t="inlineStr">
        <is>
          <t>每股淨值</t>
        </is>
      </c>
      <c r="B110" s="7" t="inlineStr">
        <is>
          <t>Book Value / Share</t>
        </is>
      </c>
      <c r="C110" s="7" t="inlineStr">
        <is>
          <t>equity / shares_outstanding</t>
        </is>
      </c>
      <c r="D110" s="7" t="inlineStr">
        <is>
          <t>每股帳面淨值（股東權益÷股數）。股價÷每股淨值即 P/B。</t>
        </is>
      </c>
      <c r="F110" s="5" t="inlineStr">
        <is>
          <t xml:space="preserve">　總資產週轉率 Asset Turnover</t>
        </is>
      </c>
    </row>
    <row r="111">
      <c r="A111" s="9" t="inlineStr">
        <is>
          <t>每股現金及投資</t>
        </is>
      </c>
      <c r="B111" s="7" t="inlineStr">
        <is>
          <t>Cash+STI / Share</t>
        </is>
      </c>
      <c r="C111" s="7" t="inlineStr">
        <is>
          <t>(cash + short_term_investments) / shares_outstanding</t>
        </is>
      </c>
      <c r="D111" s="7" t="inlineStr">
        <is>
          <t>每股現金及短期投資。TradingView 的 Cash per share 採此定義（含短期投資），非純現金。</t>
        </is>
      </c>
      <c r="F111" s="5" t="inlineStr">
        <is>
          <t xml:space="preserve">　總資產週轉率（單季） Asset Turnover (Quarterly)</t>
        </is>
      </c>
    </row>
    <row r="112">
      <c r="A112" s="9" t="inlineStr">
        <is>
          <t>每股自由現金流</t>
        </is>
      </c>
      <c r="B112" s="7" t="inlineStr">
        <is>
          <t>FCF / Share</t>
        </is>
      </c>
      <c r="C112" s="7" t="inlineStr">
        <is>
          <t>fcf / shares_outstanding</t>
        </is>
      </c>
      <c r="D112" s="7" t="inlineStr">
        <is>
          <t>每股自由現金流。負值代表仍在燒錢。</t>
        </is>
      </c>
      <c r="F112" s="5" t="inlineStr">
        <is>
          <t xml:space="preserve">　應收帳款週轉天數 DSO</t>
        </is>
      </c>
    </row>
    <row r="113">
      <c r="A113" s="9" t="inlineStr">
        <is>
          <t>每股營運現金流</t>
        </is>
      </c>
      <c r="B113" s="7" t="inlineStr">
        <is>
          <t>OCF / Share</t>
        </is>
      </c>
      <c r="C113" s="7" t="inlineStr">
        <is>
          <t>cfo / shares_outstanding</t>
        </is>
      </c>
      <c r="D113" s="7" t="inlineStr">
        <is>
          <t>每股營運活動現金流。</t>
        </is>
      </c>
      <c r="F113" s="5" t="inlineStr">
        <is>
          <t xml:space="preserve">　應收帳款週轉天數（單季） DSO (Quarterly)</t>
        </is>
      </c>
    </row>
    <row r="114">
      <c r="A114" s="9" t="inlineStr">
        <is>
          <t>毛利率年變化</t>
        </is>
      </c>
      <c r="B114" s="7" t="inlineStr">
        <is>
          <t>Gross Margin Δ YoY</t>
        </is>
      </c>
      <c r="C114" s="7" t="inlineStr">
        <is>
          <t>gross_margin - gross_margin[t-4]</t>
        </is>
      </c>
      <c r="D114" s="7" t="inlineStr">
        <is>
  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  </is>
      </c>
      <c r="F114" s="5" t="inlineStr">
        <is>
          <t xml:space="preserve">　存貨週轉天數 DIO</t>
        </is>
      </c>
    </row>
    <row r="115">
      <c r="A115" s="9" t="inlineStr">
        <is>
          <t>營業利益率年變化</t>
        </is>
      </c>
      <c r="B115" s="7" t="inlineStr">
        <is>
          <t>Operating Margin Δ YoY</t>
        </is>
      </c>
      <c r="C115" s="7" t="inlineStr">
        <is>
          <t>operating_margin - operating_margin[t-4]</t>
        </is>
      </c>
      <c r="D115" s="7" t="inlineStr">
        <is>
  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  </is>
      </c>
      <c r="F115" s="5" t="inlineStr">
        <is>
          <t xml:space="preserve">　存貨週轉天數（單季） DIO (Quarterly)</t>
        </is>
      </c>
    </row>
    <row r="116">
      <c r="A116" s="9" t="inlineStr">
        <is>
          <t>費用成長差</t>
        </is>
      </c>
      <c r="B116" s="7" t="inlineStr">
        <is>
          <t>Opex Growth Gap</t>
        </is>
      </c>
      <c r="C116" s="7" t="inlineStr">
        <is>
          <t>(opex_total[t] / opex_total[t-4] - 1) - (revenue[t] / revenue[t-4] - 1)</t>
        </is>
      </c>
      <c r="D116" s="7" t="inlineStr">
        <is>
  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  </is>
      </c>
      <c r="F116" s="5" t="inlineStr">
        <is>
          <t xml:space="preserve">　應付帳款週轉天數 DPO</t>
        </is>
      </c>
    </row>
    <row r="117">
      <c r="A117" s="9" t="inlineStr">
        <is>
          <t>應收成長差</t>
        </is>
      </c>
      <c r="B117" s="7" t="inlineStr">
        <is>
          <t>Receivables Growth Gap</t>
        </is>
      </c>
      <c r="C117" s="7" t="inlineStr">
        <is>
          <t>(accounts_receivable[t] / accounts_receivable[t-4] - 1) - (revenue[t] / revenue[t-4] - 1)</t>
        </is>
      </c>
      <c r="D117" s="7" t="inlineStr">
        <is>
          <t>應收帳款年增率減營收年增率。持續正值代表帳上營收收不回現金——可能是放寬授信、也可能是把貨塞給通路。單期正值意義不大（大單集中在期末就會這樣），要看連續幾期。</t>
        </is>
      </c>
      <c r="F117" s="5" t="inlineStr">
        <is>
          <t xml:space="preserve">　應付帳款週轉天數（單季） DPO (Quarterly)</t>
        </is>
      </c>
    </row>
    <row r="118">
      <c r="A118" s="9" t="inlineStr">
        <is>
          <t>應收天數年變化</t>
        </is>
      </c>
      <c r="B118" s="7" t="inlineStr">
        <is>
          <t>DSO Δ YoY</t>
        </is>
      </c>
      <c r="C118" s="7" t="inlineStr">
        <is>
          <t>dso - dso[t-4]</t>
        </is>
      </c>
      <c r="D118" s="7" t="inlineStr">
        <is>
          <t>應收帳款週轉天數與去年同期的差，單位是天。與應收成長差互為印證：兩個一起惡化才是訊號，只有其中一個動多半是期末時點造成的。</t>
        </is>
      </c>
      <c r="F118" s="5" t="inlineStr">
        <is>
          <t xml:space="preserve">　現金轉換循環 Cash Conversion Cycle</t>
        </is>
      </c>
    </row>
    <row r="119">
      <c r="A119" s="9" t="inlineStr">
        <is>
          <t>存貨成長差</t>
        </is>
      </c>
      <c r="B119" s="7" t="inlineStr">
        <is>
          <t>Inventory Growth Gap</t>
        </is>
      </c>
      <c r="C119" s="7" t="inlineStr">
        <is>
          <t>(inventory[t] / inventory[t-4] - 1) - (revenue[t] / revenue[t-4] - 1)</t>
        </is>
      </c>
      <c r="D119" s="7" t="inlineStr">
        <is>
  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  </is>
      </c>
      <c r="F119" s="5" t="inlineStr">
        <is>
          <t xml:space="preserve">　現金轉換循環（單季） Cash Conversion Cycle (Quarterly)</t>
        </is>
      </c>
    </row>
    <row r="120">
      <c r="A120" s="9" t="inlineStr">
        <is>
          <t>存貨天數年變化</t>
        </is>
      </c>
      <c r="B120" s="7" t="inlineStr">
        <is>
          <t>DIO Δ YoY</t>
        </is>
      </c>
      <c r="C120" s="7" t="inlineStr">
        <is>
          <t>dio - dio[t-4]</t>
        </is>
      </c>
      <c r="D120" s="7" t="inlineStr">
        <is>
          <t>存貨週轉天數與去年同期的差，單位是天。天數拉長代表賣得比進得慢。</t>
        </is>
      </c>
      <c r="F120" s="5" t="inlineStr">
        <is>
          <t xml:space="preserve">　流動比率 Current Ratio</t>
        </is>
      </c>
    </row>
    <row r="121">
      <c r="A121" s="9" t="inlineStr">
        <is>
          <t>自由現金流利潤率年變化</t>
        </is>
      </c>
      <c r="B121" s="7" t="inlineStr">
        <is>
          <t>FCF Margin Δ YoY</t>
        </is>
      </c>
      <c r="C121" s="7" t="inlineStr">
        <is>
          <t>fcf_margin - fcf_margin[t-4]</t>
        </is>
      </c>
      <c r="D121" s="7" t="inlineStr">
        <is>
          <t>自由現金流利潤率與去年同期的差，單位是百分點。獲利往上但這一格往下，代表利潤沒有變成現金，差額通常卡在應收、存貨或資本支出。</t>
        </is>
      </c>
      <c r="F121" s="5" t="inlineStr">
        <is>
          <t xml:space="preserve">　速動比率 Quick Ratio</t>
        </is>
      </c>
    </row>
    <row r="122">
      <c r="A122" s="9" t="inlineStr">
        <is>
          <t>合約負債年增率</t>
        </is>
      </c>
      <c r="B122" s="7" t="inlineStr">
        <is>
          <t>Contract Liabilities YoY</t>
        </is>
      </c>
      <c r="C122" s="7" t="inlineStr">
        <is>
          <t>deferred_revenue[t] / deferred_revenue[t-4] - 1</t>
        </is>
      </c>
      <c r="D122" s="7" t="inlineStr">
        <is>
          <t>合約負債（遞延收入）是客戶已經付錢、公司還沒認列的營收，屬於已經到手的未來營收。它領先營收——這一格轉向通常比損益表早一到兩季。</t>
        </is>
      </c>
      <c r="F122" s="5" t="inlineStr">
        <is>
          <t xml:space="preserve">　現金比率 Cash Ratio</t>
        </is>
      </c>
    </row>
    <row r="123">
      <c r="A123" s="9" t="inlineStr">
        <is>
          <t>商譽佔資產比</t>
        </is>
      </c>
      <c r="B123" s="7" t="inlineStr">
        <is>
          <t>Goodwill / Assets</t>
        </is>
      </c>
      <c r="C123" s="7" t="inlineStr">
        <is>
          <t>goodwill / total_assets</t>
        </is>
      </c>
      <c r="D123" s="7" t="inlineStr">
        <is>
          <t>商譽佔總資產的比重。比重高代表成長有相當部分是買來的，減損風險也集中在這裡。這是水準值不是轉折值，放在這一頁是因為判讀前面幾格時需要它當背景。</t>
        </is>
      </c>
      <c r="F123" s="5" t="inlineStr">
        <is>
          <t xml:space="preserve">　淨營運資金 Net Working Capital</t>
        </is>
      </c>
    </row>
    <row r="124">
      <c r="A124" s="9" t="inlineStr">
        <is>
          <t>股東權益年增率</t>
        </is>
      </c>
      <c r="B124" s="7" t="inlineStr">
        <is>
          <t>Equity YoY</t>
        </is>
      </c>
      <c r="C124" s="7" t="inlineStr">
        <is>
          <t>equity[t] / equity[t-4] - 1</t>
        </is>
      </c>
      <c r="D124" s="7" t="inlineStr">
        <is>
          <t>股東權益的年增率。真正的價值創造最後會沉澱在這裡；大量回購的公司這一格會被壓低甚至為負，那不是惡化，要跟股東回饋總額一起看。</t>
        </is>
      </c>
      <c r="F124" s="5" t="inlineStr">
        <is>
          <t xml:space="preserve">　區間衡量（天） Interval Measure</t>
        </is>
      </c>
    </row>
    <row r="125">
      <c r="A125" s="9" t="inlineStr">
        <is>
          <t>自由現金流利潤率（滾動四季）</t>
        </is>
      </c>
      <c r="B125" s="7" t="inlineStr">
        <is>
          <t>FCF Margin TTM</t>
        </is>
      </c>
      <c r="C125" s="7" t="inlineStr">
        <is>
          <t>(cfo_ttm - capex_ttm) / revenue_ttm</t>
        </is>
      </c>
      <c r="D125" s="7" t="inlineStr">
        <is>
          <t>滾動四季的（營運現金流 − 資本支出）÷ 營收。</t>
        </is>
      </c>
      <c r="F125" s="5" t="inlineStr">
        <is>
          <t xml:space="preserve">　區間衡量（天，單季） Interval Measure (Quarterly)</t>
        </is>
      </c>
    </row>
    <row r="126">
      <c r="A126" s="9" t="inlineStr">
        <is>
          <t>自由現金流利潤率年變化（滾動四季）</t>
        </is>
      </c>
      <c r="B126" s="7" t="inlineStr">
        <is>
          <t>FCF Margin TTM Δ YoY</t>
        </is>
      </c>
      <c r="C126" s="7" t="inlineStr">
        <is>
          <t>fcf_margin_ttm - fcf_margin_ttm[t-4]</t>
        </is>
      </c>
      <c r="D126" s="7" t="inlineStr">
        <is>
          <t>滾動四季自由現金流利潤率與去年同期的差，單位是百分點。獲利往上但這一格往下，代表利潤沒有變成現金，差額通常卡在應收、存貨或資本支出。</t>
        </is>
      </c>
      <c r="F126" s="5" t="inlineStr">
        <is>
          <t xml:space="preserve">　財務槓桿 Financial Leverage</t>
        </is>
      </c>
    </row>
    <row r="127">
      <c r="A127" s="9" t="inlineStr">
        <is>
          <t>營收加速度</t>
        </is>
      </c>
      <c r="B127" s="7" t="inlineStr">
        <is>
          <t>Revenue Growth Acceleration</t>
        </is>
      </c>
      <c r="C127" s="7" t="inlineStr">
        <is>
          <t>(revenue[t] / revenue[t-4] - 1) - (revenue[t-1] / revenue[t-5] - 1)</t>
        </is>
      </c>
      <c r="D127" s="7" t="inlineStr">
        <is>
  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  </is>
      </c>
      <c r="F127" s="5" t="inlineStr">
        <is>
          <t xml:space="preserve">　股東權益比率 Equity Ratio</t>
        </is>
      </c>
    </row>
    <row r="128">
      <c r="A128" s="9" t="inlineStr">
        <is>
          <t>存貨－其他（總額−成品）</t>
        </is>
      </c>
      <c r="B128" s="7" t="inlineStr">
        <is>
          <t>Inventory ex-Finished Goods</t>
        </is>
      </c>
      <c r="C128" s="7" t="inlineStr">
        <is>
          <t>inventory - inventory_finished</t>
        </is>
      </c>
      <c r="D128" s="7" t="inlineStr">
        <is>
          <t>存貨總額扣掉成品的部分（原料＋在製品＋其他）。也用來判斷公司到底有沒有拆分存貨層級：等於 0 代表整筆存貨都標成「成品」，此時「成品佔存貨比」恆為 1、年變化恆為 0，不具資訊。</t>
        </is>
      </c>
      <c r="F128" s="5" t="inlineStr">
        <is>
          <t xml:space="preserve">　有息負債率 Interest-Bearing Debt / Assets</t>
        </is>
      </c>
    </row>
    <row r="129">
      <c r="A129" s="9" t="inlineStr">
        <is>
          <t>成品佔存貨比</t>
        </is>
      </c>
      <c r="B129" s="7" t="inlineStr">
        <is>
          <t>Finished Goods / Inventory</t>
        </is>
      </c>
      <c r="C129" s="7" t="inlineStr">
        <is>
          <t>inventory_finished / inventory</t>
        </is>
      </c>
      <c r="D129" s="7" t="inlineStr">
        <is>
          <t>成品佔存貨總額的比重。堆的是什麼比堆了多少重要：成品佔比上升＋營收放緩＝賣不掉；原料與在製品增加則多半是供給吃緊時的備料。</t>
        </is>
      </c>
      <c r="F129" s="5" t="inlineStr">
        <is>
          <t xml:space="preserve">　負債權益比 Debt / Equity</t>
        </is>
      </c>
    </row>
    <row r="130">
      <c r="A130" s="9" t="inlineStr">
        <is>
          <t>成品佔比年變化</t>
        </is>
      </c>
      <c r="B130" s="7" t="inlineStr">
        <is>
          <t>Finished Goods Share Δ YoY</t>
        </is>
      </c>
      <c r="C130" s="7" t="inlineStr">
        <is>
          <t>finished_goods_share - finished_goods_share[t-4]</t>
        </is>
      </c>
      <c r="D130" s="7" t="inlineStr">
        <is>
          <t>成品佔存貨比重與去年同期的差，單位是百分點。與存貨成長差一起看：存貨總額增加且成品佔比同時上升，才是需求端的問題。</t>
        </is>
      </c>
      <c r="F130" s="5" t="inlineStr">
        <is>
          <t xml:space="preserve">　淨負債 Net Debt</t>
        </is>
      </c>
    </row>
    <row r="131">
      <c r="A131" s="9" t="inlineStr">
        <is>
          <t>預付佔營收比</t>
        </is>
      </c>
      <c r="B131" s="7" t="inlineStr">
        <is>
          <t>Prepaid / Revenue</t>
        </is>
      </c>
      <c r="C131" s="7" t="inlineStr">
        <is>
          <t>prepaid_expense / (revenue * 4)</t>
        </is>
      </c>
      <c r="D131" s="7" t="inlineStr">
        <is>
  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  </is>
      </c>
      <c r="F131" s="5" t="inlineStr">
        <is>
          <t xml:space="preserve">　營業租賃負債合計 Operating Lease Liability, Total</t>
        </is>
      </c>
    </row>
    <row r="132">
      <c r="A132" s="9" t="inlineStr">
        <is>
          <t>營收加速度（滾動四季）</t>
        </is>
      </c>
      <c r="B132" s="7" t="inlineStr">
        <is>
          <t>Revenue Acceleration TTM</t>
        </is>
      </c>
      <c r="C132" s="7" t="inlineStr">
        <is>
          <t>(revenue_ttm[t] / revenue_ttm[t-4] - 1) - (revenue_ttm[t-1] / revenue_ttm[t-5] - 1)</t>
        </is>
      </c>
      <c r="D132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2" s="5" t="inlineStr">
        <is>
          <t xml:space="preserve">　淨負債／EBITDA Net Debt / EBITDA</t>
        </is>
      </c>
    </row>
    <row r="133">
      <c r="A133" s="9" t="inlineStr">
        <is>
          <t>營業利益率年變化（滾動四季）</t>
        </is>
      </c>
      <c r="B133" s="7" t="inlineStr">
        <is>
          <t>Operating Margin TTM Δ YoY</t>
        </is>
      </c>
      <c r="C133" s="7" t="inlineStr">
        <is>
          <t>operating_margin_ttm - operating_margin_ttm[t-4]</t>
        </is>
      </c>
      <c r="D133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3" s="5" t="inlineStr">
        <is>
          <t xml:space="preserve">　淨負債／EBITDA（單季） Net Debt / EBITDA (Quarterly)</t>
        </is>
      </c>
    </row>
    <row r="134">
      <c r="A134" s="9" t="inlineStr">
        <is>
          <t>毛利率年變化（滾動四季）</t>
        </is>
      </c>
      <c r="B134" s="7" t="inlineStr">
        <is>
          <t>Gross Margin TTM Δ YoY</t>
        </is>
      </c>
      <c r="C134" s="7" t="inlineStr">
        <is>
          <t>gross_margin_ttm - gross_margin_ttm[t-4]</t>
        </is>
      </c>
      <c r="D134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4" s="5" t="inlineStr">
        <is>
          <t xml:space="preserve">　利息保障倍數 Interest Coverage</t>
        </is>
      </c>
    </row>
    <row r="135">
      <c r="A135" s="9" t="inlineStr">
        <is>
          <t>應收成長差（滾動四季）</t>
        </is>
      </c>
      <c r="B135" s="7" t="inlineStr">
        <is>
          <t>Receivables Growth Gap TTM</t>
        </is>
      </c>
      <c r="C135" s="7" t="inlineStr">
        <is>
          <t>(accounts_receivable[t] / accounts_receivable[t-4] - 1) - (revenue_ttm[t] / revenue_ttm[t-4] - 1)</t>
        </is>
      </c>
      <c r="D135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5" s="5" t="inlineStr">
        <is>
          <t xml:space="preserve">　利息保障倍數（單季） Interest Coverage (Quarterly)</t>
        </is>
      </c>
    </row>
    <row r="136">
      <c r="A136" s="9" t="inlineStr">
        <is>
          <t>存貨成長差（滾動四季）</t>
        </is>
      </c>
      <c r="B136" s="7" t="inlineStr">
        <is>
          <t>Inventory Growth Gap TTM</t>
        </is>
      </c>
      <c r="C136" s="7" t="inlineStr">
        <is>
          <t>(inventory[t] / inventory[t-4] - 1) - (revenue_ttm[t] / revenue_ttm[t-4] - 1)</t>
        </is>
      </c>
      <c r="D136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6" s="5" t="inlineStr">
        <is>
          <t xml:space="preserve">　自由現金流 Free Cash Flow</t>
        </is>
      </c>
    </row>
    <row r="137">
      <c r="A137" s="9" t="inlineStr">
        <is>
          <t>應收天數年變化（滾動四季）</t>
        </is>
      </c>
      <c r="B137" s="7" t="inlineStr">
        <is>
          <t>DSO TTM Δ YoY</t>
        </is>
      </c>
      <c r="C137" s="7" t="inlineStr">
        <is>
          <t>dso_ttm - dso_ttm[t-4]</t>
        </is>
      </c>
      <c r="D137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7" s="5" t="inlineStr">
        <is>
          <t xml:space="preserve">　自由現金流利潤率（水準，滾動四季） FCF Margin TTM (level)</t>
        </is>
      </c>
    </row>
    <row r="138">
      <c r="A138" s="9" t="inlineStr">
        <is>
          <t>存貨天數年變化（滾動四季）</t>
        </is>
      </c>
      <c r="B138" s="7" t="inlineStr">
        <is>
          <t>DIO TTM Δ YoY</t>
        </is>
      </c>
      <c r="C138" s="7" t="inlineStr">
        <is>
          <t>dio_ttm - dio_ttm[t-4]</t>
        </is>
      </c>
      <c r="D138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8" s="5" t="inlineStr">
        <is>
          <t xml:space="preserve">　自由現金流利潤率 FCF Margin</t>
        </is>
      </c>
    </row>
    <row r="139">
      <c r="F139" s="5" t="inlineStr">
        <is>
          <t xml:space="preserve">　自由現金流對淨利比（滾動四季） FCF / Net Income TTM</t>
        </is>
      </c>
    </row>
    <row r="140">
      <c r="F140" s="5" t="inlineStr">
        <is>
          <t xml:space="preserve">　現金含量 CFO / Net Income</t>
        </is>
      </c>
    </row>
    <row r="141">
      <c r="F141" s="5" t="inlineStr">
        <is>
          <t xml:space="preserve">　營運現金流對淨利比（單季） OCF / Net Income (Quarterly)</t>
        </is>
      </c>
    </row>
    <row r="142">
      <c r="F142" s="5" t="inlineStr">
        <is>
          <t xml:space="preserve">　資本支出強度 CapEx / Revenue</t>
        </is>
      </c>
    </row>
    <row r="143">
      <c r="F143" s="5" t="inlineStr">
        <is>
          <t xml:space="preserve">　股份基礎給付佔營收比 SBC / Revenue</t>
        </is>
      </c>
    </row>
    <row r="144">
      <c r="F144" s="5" t="inlineStr">
        <is>
          <t xml:space="preserve">　股份基礎給付佔營收比（單季） SBC / Revenue (Quarterly)</t>
        </is>
      </c>
    </row>
    <row r="145">
      <c r="F145" s="5" t="inlineStr">
        <is>
          <t xml:space="preserve">　股數稀釋率 Share Count Change YoY</t>
        </is>
      </c>
    </row>
    <row r="146">
      <c r="F146" s="5" t="inlineStr">
        <is>
          <t xml:space="preserve">　股東回饋總額 Total Shareholder Return</t>
        </is>
      </c>
    </row>
    <row r="147">
      <c r="F147" s="5" t="inlineStr">
        <is>
          <t xml:space="preserve">　研發費用率 R&amp;D / Revenue</t>
        </is>
      </c>
    </row>
    <row r="148">
      <c r="F148" s="5" t="inlineStr">
        <is>
          <t xml:space="preserve">　研發費用率（單季） R&amp;D / Revenue (Quarterly)</t>
        </is>
      </c>
    </row>
    <row r="149">
      <c r="F149" s="5" t="inlineStr">
        <is>
          <t xml:space="preserve">　銷管費用率 SG&amp;A / Revenue</t>
        </is>
      </c>
    </row>
    <row r="150">
      <c r="F150" s="5" t="inlineStr">
        <is>
          <t xml:space="preserve">　銷管費用率（單季） SG&amp;A / Revenue (Quarterly)</t>
        </is>
      </c>
    </row>
    <row r="151">
      <c r="F151" s="5" t="inlineStr">
        <is>
          <t xml:space="preserve">　每股營收 Revenue / Share</t>
        </is>
      </c>
    </row>
    <row r="152">
      <c r="F152" s="5" t="inlineStr">
        <is>
          <t xml:space="preserve">　每股淨值 Book Value / Share</t>
        </is>
      </c>
    </row>
    <row r="153">
      <c r="F153" s="5" t="inlineStr">
        <is>
          <t xml:space="preserve">　每股現金及投資 Cash+STI / Share</t>
        </is>
      </c>
    </row>
    <row r="154">
      <c r="F154" s="5" t="inlineStr">
        <is>
          <t xml:space="preserve">　每股自由現金流 FCF / Share</t>
        </is>
      </c>
    </row>
    <row r="155">
      <c r="F155" s="5" t="inlineStr">
        <is>
          <t xml:space="preserve">　每股營運現金流 OCF / Share</t>
        </is>
      </c>
    </row>
    <row r="156">
      <c r="F156" s="5" t="inlineStr">
        <is>
          <t xml:space="preserve">　毛利率年變化 Gross Margin Δ YoY</t>
        </is>
      </c>
    </row>
    <row r="157">
      <c r="F157" s="5" t="inlineStr">
        <is>
          <t xml:space="preserve">　營業利益率年變化 Operating Margin Δ YoY</t>
        </is>
      </c>
    </row>
    <row r="158">
      <c r="F158" s="5" t="inlineStr">
        <is>
          <t xml:space="preserve">　費用成長差 Opex Growth Gap</t>
        </is>
      </c>
    </row>
    <row r="159">
      <c r="F159" s="5" t="inlineStr">
        <is>
          <t xml:space="preserve">　應收成長差 Receivables Growth Gap</t>
        </is>
      </c>
    </row>
    <row r="160">
      <c r="F160" s="5" t="inlineStr">
        <is>
          <t xml:space="preserve">　應收天數年變化 DSO Δ YoY</t>
        </is>
      </c>
    </row>
    <row r="161">
      <c r="F161" s="5" t="inlineStr">
        <is>
          <t xml:space="preserve">　存貨成長差 Inventory Growth Gap</t>
        </is>
      </c>
    </row>
    <row r="162">
      <c r="F162" s="5" t="inlineStr">
        <is>
          <t xml:space="preserve">　存貨天數年變化 DIO Δ YoY</t>
        </is>
      </c>
    </row>
    <row r="163">
      <c r="F163" s="5" t="inlineStr">
        <is>
          <t xml:space="preserve">　自由現金流利潤率年變化 FCF Margin Δ YoY</t>
        </is>
      </c>
    </row>
    <row r="164">
      <c r="F164" s="5" t="inlineStr">
        <is>
          <t xml:space="preserve">　合約負債年增率 Contract Liabilities YoY</t>
        </is>
      </c>
    </row>
    <row r="165">
      <c r="F165" s="5" t="inlineStr">
        <is>
          <t xml:space="preserve">　商譽佔資產比 Goodwill / Assets</t>
        </is>
      </c>
    </row>
    <row r="166">
      <c r="F166" s="5" t="inlineStr">
        <is>
          <t xml:space="preserve">　股東權益年增率 Equity YoY</t>
        </is>
      </c>
    </row>
    <row r="167">
      <c r="F167" s="5" t="inlineStr">
        <is>
          <t xml:space="preserve">　自由現金流利潤率（滾動四季） FCF Margin TTM</t>
        </is>
      </c>
    </row>
    <row r="168">
      <c r="F168" s="5" t="inlineStr">
        <is>
          <t xml:space="preserve">　自由現金流利潤率年變化（滾動四季） FCF Margin TTM Δ YoY</t>
        </is>
      </c>
    </row>
    <row r="169">
      <c r="F169" s="5" t="inlineStr">
        <is>
          <t xml:space="preserve">　營收加速度 Revenue Growth Acceleration</t>
        </is>
      </c>
    </row>
    <row r="170">
      <c r="F170" s="5" t="inlineStr">
        <is>
          <t xml:space="preserve">　存貨－其他（總額−成品） Inventory ex-Finished Goods</t>
        </is>
      </c>
    </row>
    <row r="171">
      <c r="F171" s="5" t="inlineStr">
        <is>
          <t xml:space="preserve">　成品佔存貨比 Finished Goods / Inventory</t>
        </is>
      </c>
    </row>
    <row r="172">
      <c r="F172" s="5" t="inlineStr">
        <is>
          <t xml:space="preserve">　成品佔比年變化 Finished Goods Share Δ YoY</t>
        </is>
      </c>
    </row>
    <row r="173">
      <c r="F173" s="5" t="inlineStr">
        <is>
          <t xml:space="preserve">　預付佔營收比 Prepaid / Revenue</t>
        </is>
      </c>
    </row>
    <row r="174">
      <c r="F174" s="5" t="inlineStr">
        <is>
          <t xml:space="preserve">　營收加速度（滾動四季） Revenue Acceleration TTM</t>
        </is>
      </c>
    </row>
    <row r="175">
      <c r="F175" s="5" t="inlineStr">
        <is>
          <t xml:space="preserve">　營業利益率年變化（滾動四季） Operating Margin TTM Δ YoY</t>
        </is>
      </c>
    </row>
    <row r="176">
      <c r="F176" s="5" t="inlineStr">
        <is>
          <t xml:space="preserve">　毛利率年變化（滾動四季） Gross Margin TTM Δ YoY</t>
        </is>
      </c>
    </row>
    <row r="177">
      <c r="F177" s="5" t="inlineStr">
        <is>
          <t xml:space="preserve">　應收成長差（滾動四季） Receivables Growth Gap TTM</t>
        </is>
      </c>
    </row>
    <row r="178">
      <c r="F178" s="5" t="inlineStr">
        <is>
          <t xml:space="preserve">　存貨成長差（滾動四季） Inventory Growth Gap TTM</t>
        </is>
      </c>
    </row>
    <row r="179">
      <c r="F179" s="5" t="inlineStr">
        <is>
          <t xml:space="preserve">　應收天數年變化（滾動四季） DSO TTM Δ YoY</t>
        </is>
      </c>
    </row>
    <row r="180">
      <c r="F180" s="5" t="inlineStr">
        <is>
          <t xml:space="preserve">　存貨天數年變化（滾動四季） DIO TTM Δ YoY</t>
        </is>
      </c>
    </row>
  </sheetData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  <hyperlink xmlns:r="http://schemas.openxmlformats.org/officeDocument/2006/relationships" ref="F8" r:id="rId6"/>
    <hyperlink xmlns:r="http://schemas.openxmlformats.org/officeDocument/2006/relationships" ref="F9" r:id="rId7"/>
    <hyperlink xmlns:r="http://schemas.openxmlformats.org/officeDocument/2006/relationships" ref="F10" r:id="rId8"/>
    <hyperlink xmlns:r="http://schemas.openxmlformats.org/officeDocument/2006/relationships" ref="F11" r:id="rId9"/>
    <hyperlink xmlns:r="http://schemas.openxmlformats.org/officeDocument/2006/relationships" ref="F12" r:id="rId10"/>
    <hyperlink xmlns:r="http://schemas.openxmlformats.org/officeDocument/2006/relationships" ref="F13" r:id="rId11"/>
    <hyperlink xmlns:r="http://schemas.openxmlformats.org/officeDocument/2006/relationships" ref="F14" r:id="rId12"/>
    <hyperlink xmlns:r="http://schemas.openxmlformats.org/officeDocument/2006/relationships" ref="F15" r:id="rId13"/>
    <hyperlink xmlns:r="http://schemas.openxmlformats.org/officeDocument/2006/relationships" ref="F16" r:id="rId14"/>
    <hyperlink xmlns:r="http://schemas.openxmlformats.org/officeDocument/2006/relationships" ref="F17" r:id="rId15"/>
    <hyperlink xmlns:r="http://schemas.openxmlformats.org/officeDocument/2006/relationships" ref="F18" r:id="rId16"/>
    <hyperlink xmlns:r="http://schemas.openxmlformats.org/officeDocument/2006/relationships" ref="F19" r:id="rId17"/>
    <hyperlink xmlns:r="http://schemas.openxmlformats.org/officeDocument/2006/relationships" ref="F20" r:id="rId18"/>
    <hyperlink xmlns:r="http://schemas.openxmlformats.org/officeDocument/2006/relationships" ref="F21" r:id="rId19"/>
    <hyperlink xmlns:r="http://schemas.openxmlformats.org/officeDocument/2006/relationships" ref="F22" r:id="rId20"/>
    <hyperlink xmlns:r="http://schemas.openxmlformats.org/officeDocument/2006/relationships" ref="F23" r:id="rId21"/>
    <hyperlink xmlns:r="http://schemas.openxmlformats.org/officeDocument/2006/relationships" ref="F25" r:id="rId22"/>
    <hyperlink xmlns:r="http://schemas.openxmlformats.org/officeDocument/2006/relationships" ref="F26" r:id="rId23"/>
    <hyperlink xmlns:r="http://schemas.openxmlformats.org/officeDocument/2006/relationships" ref="F27" r:id="rId24"/>
    <hyperlink xmlns:r="http://schemas.openxmlformats.org/officeDocument/2006/relationships" ref="F28" r:id="rId25"/>
    <hyperlink xmlns:r="http://schemas.openxmlformats.org/officeDocument/2006/relationships" ref="F29" r:id="rId26"/>
    <hyperlink xmlns:r="http://schemas.openxmlformats.org/officeDocument/2006/relationships" ref="F30" r:id="rId27"/>
    <hyperlink xmlns:r="http://schemas.openxmlformats.org/officeDocument/2006/relationships" ref="F31" r:id="rId28"/>
    <hyperlink xmlns:r="http://schemas.openxmlformats.org/officeDocument/2006/relationships" ref="F32" r:id="rId29"/>
    <hyperlink xmlns:r="http://schemas.openxmlformats.org/officeDocument/2006/relationships" ref="F33" r:id="rId30"/>
    <hyperlink xmlns:r="http://schemas.openxmlformats.org/officeDocument/2006/relationships" ref="F34" r:id="rId31"/>
    <hyperlink xmlns:r="http://schemas.openxmlformats.org/officeDocument/2006/relationships" ref="F35" r:id="rId32"/>
    <hyperlink xmlns:r="http://schemas.openxmlformats.org/officeDocument/2006/relationships" ref="F36" r:id="rId33"/>
    <hyperlink xmlns:r="http://schemas.openxmlformats.org/officeDocument/2006/relationships" ref="F37" r:id="rId34"/>
    <hyperlink xmlns:r="http://schemas.openxmlformats.org/officeDocument/2006/relationships" ref="F38" r:id="rId35"/>
    <hyperlink xmlns:r="http://schemas.openxmlformats.org/officeDocument/2006/relationships" ref="F39" r:id="rId36"/>
    <hyperlink xmlns:r="http://schemas.openxmlformats.org/officeDocument/2006/relationships" ref="F40" r:id="rId37"/>
    <hyperlink xmlns:r="http://schemas.openxmlformats.org/officeDocument/2006/relationships" ref="F41" r:id="rId38"/>
    <hyperlink xmlns:r="http://schemas.openxmlformats.org/officeDocument/2006/relationships" ref="F42" r:id="rId39"/>
    <hyperlink xmlns:r="http://schemas.openxmlformats.org/officeDocument/2006/relationships" ref="F43" r:id="rId40"/>
    <hyperlink xmlns:r="http://schemas.openxmlformats.org/officeDocument/2006/relationships" ref="F44" r:id="rId41"/>
    <hyperlink xmlns:r="http://schemas.openxmlformats.org/officeDocument/2006/relationships" ref="F45" r:id="rId42"/>
    <hyperlink xmlns:r="http://schemas.openxmlformats.org/officeDocument/2006/relationships" ref="F46" r:id="rId43"/>
    <hyperlink xmlns:r="http://schemas.openxmlformats.org/officeDocument/2006/relationships" ref="F47" r:id="rId44"/>
    <hyperlink xmlns:r="http://schemas.openxmlformats.org/officeDocument/2006/relationships" ref="F49" r:id="rId45"/>
    <hyperlink xmlns:r="http://schemas.openxmlformats.org/officeDocument/2006/relationships" ref="F50" r:id="rId46"/>
    <hyperlink xmlns:r="http://schemas.openxmlformats.org/officeDocument/2006/relationships" ref="F51" r:id="rId47"/>
    <hyperlink xmlns:r="http://schemas.openxmlformats.org/officeDocument/2006/relationships" ref="F52" r:id="rId48"/>
    <hyperlink xmlns:r="http://schemas.openxmlformats.org/officeDocument/2006/relationships" ref="F53" r:id="rId49"/>
    <hyperlink xmlns:r="http://schemas.openxmlformats.org/officeDocument/2006/relationships" ref="F54" r:id="rId50"/>
    <hyperlink xmlns:r="http://schemas.openxmlformats.org/officeDocument/2006/relationships" ref="F55" r:id="rId51"/>
    <hyperlink xmlns:r="http://schemas.openxmlformats.org/officeDocument/2006/relationships" ref="F56" r:id="rId52"/>
    <hyperlink xmlns:r="http://schemas.openxmlformats.org/officeDocument/2006/relationships" ref="F57" r:id="rId53"/>
    <hyperlink xmlns:r="http://schemas.openxmlformats.org/officeDocument/2006/relationships" ref="F58" r:id="rId54"/>
    <hyperlink xmlns:r="http://schemas.openxmlformats.org/officeDocument/2006/relationships" ref="F59" r:id="rId55"/>
    <hyperlink xmlns:r="http://schemas.openxmlformats.org/officeDocument/2006/relationships" ref="F60" r:id="rId56"/>
    <hyperlink xmlns:r="http://schemas.openxmlformats.org/officeDocument/2006/relationships" ref="F61" r:id="rId57"/>
    <hyperlink xmlns:r="http://schemas.openxmlformats.org/officeDocument/2006/relationships" ref="F63" r:id="rId58"/>
    <hyperlink xmlns:r="http://schemas.openxmlformats.org/officeDocument/2006/relationships" ref="F64" r:id="rId59"/>
    <hyperlink xmlns:r="http://schemas.openxmlformats.org/officeDocument/2006/relationships" ref="F65" r:id="rId60"/>
    <hyperlink xmlns:r="http://schemas.openxmlformats.org/officeDocument/2006/relationships" ref="F66" r:id="rId61"/>
    <hyperlink xmlns:r="http://schemas.openxmlformats.org/officeDocument/2006/relationships" ref="F67" r:id="rId62"/>
    <hyperlink xmlns:r="http://schemas.openxmlformats.org/officeDocument/2006/relationships" ref="F68" r:id="rId63"/>
    <hyperlink xmlns:r="http://schemas.openxmlformats.org/officeDocument/2006/relationships" ref="F69" r:id="rId64"/>
    <hyperlink xmlns:r="http://schemas.openxmlformats.org/officeDocument/2006/relationships" ref="F70" r:id="rId65"/>
    <hyperlink xmlns:r="http://schemas.openxmlformats.org/officeDocument/2006/relationships" ref="F71" r:id="rId66"/>
    <hyperlink xmlns:r="http://schemas.openxmlformats.org/officeDocument/2006/relationships" ref="F72" r:id="rId67"/>
    <hyperlink xmlns:r="http://schemas.openxmlformats.org/officeDocument/2006/relationships" ref="F73" r:id="rId68"/>
    <hyperlink xmlns:r="http://schemas.openxmlformats.org/officeDocument/2006/relationships" ref="F74" r:id="rId69"/>
    <hyperlink xmlns:r="http://schemas.openxmlformats.org/officeDocument/2006/relationships" ref="F75" r:id="rId70"/>
    <hyperlink xmlns:r="http://schemas.openxmlformats.org/officeDocument/2006/relationships" ref="F76" r:id="rId71"/>
    <hyperlink xmlns:r="http://schemas.openxmlformats.org/officeDocument/2006/relationships" ref="F77" r:id="rId72"/>
    <hyperlink xmlns:r="http://schemas.openxmlformats.org/officeDocument/2006/relationships" ref="F78" r:id="rId73"/>
    <hyperlink xmlns:r="http://schemas.openxmlformats.org/officeDocument/2006/relationships" ref="F79" r:id="rId74"/>
    <hyperlink xmlns:r="http://schemas.openxmlformats.org/officeDocument/2006/relationships" ref="F80" r:id="rId75"/>
    <hyperlink xmlns:r="http://schemas.openxmlformats.org/officeDocument/2006/relationships" ref="F81" r:id="rId76"/>
    <hyperlink xmlns:r="http://schemas.openxmlformats.org/officeDocument/2006/relationships" ref="F82" r:id="rId77"/>
    <hyperlink xmlns:r="http://schemas.openxmlformats.org/officeDocument/2006/relationships" ref="F83" r:id="rId78"/>
    <hyperlink xmlns:r="http://schemas.openxmlformats.org/officeDocument/2006/relationships" ref="F84" r:id="rId79"/>
    <hyperlink xmlns:r="http://schemas.openxmlformats.org/officeDocument/2006/relationships" ref="F85" r:id="rId80"/>
    <hyperlink xmlns:r="http://schemas.openxmlformats.org/officeDocument/2006/relationships" ref="F86" r:id="rId81"/>
    <hyperlink xmlns:r="http://schemas.openxmlformats.org/officeDocument/2006/relationships" ref="F87" r:id="rId82"/>
    <hyperlink xmlns:r="http://schemas.openxmlformats.org/officeDocument/2006/relationships" ref="F88" r:id="rId83"/>
    <hyperlink xmlns:r="http://schemas.openxmlformats.org/officeDocument/2006/relationships" ref="F89" r:id="rId84"/>
    <hyperlink xmlns:r="http://schemas.openxmlformats.org/officeDocument/2006/relationships" ref="F90" r:id="rId85"/>
    <hyperlink xmlns:r="http://schemas.openxmlformats.org/officeDocument/2006/relationships" ref="F91" r:id="rId86"/>
    <hyperlink xmlns:r="http://schemas.openxmlformats.org/officeDocument/2006/relationships" ref="F92" r:id="rId87"/>
    <hyperlink xmlns:r="http://schemas.openxmlformats.org/officeDocument/2006/relationships" ref="F93" r:id="rId88"/>
    <hyperlink xmlns:r="http://schemas.openxmlformats.org/officeDocument/2006/relationships" ref="F94" r:id="rId89"/>
    <hyperlink xmlns:r="http://schemas.openxmlformats.org/officeDocument/2006/relationships" ref="F95" r:id="rId90"/>
    <hyperlink xmlns:r="http://schemas.openxmlformats.org/officeDocument/2006/relationships" ref="F96" r:id="rId91"/>
    <hyperlink xmlns:r="http://schemas.openxmlformats.org/officeDocument/2006/relationships" ref="F97" r:id="rId92"/>
    <hyperlink xmlns:r="http://schemas.openxmlformats.org/officeDocument/2006/relationships" ref="F98" r:id="rId93"/>
    <hyperlink xmlns:r="http://schemas.openxmlformats.org/officeDocument/2006/relationships" ref="F99" r:id="rId94"/>
    <hyperlink xmlns:r="http://schemas.openxmlformats.org/officeDocument/2006/relationships" ref="F100" r:id="rId95"/>
    <hyperlink xmlns:r="http://schemas.openxmlformats.org/officeDocument/2006/relationships" ref="F101" r:id="rId96"/>
    <hyperlink xmlns:r="http://schemas.openxmlformats.org/officeDocument/2006/relationships" ref="F102" r:id="rId97"/>
    <hyperlink xmlns:r="http://schemas.openxmlformats.org/officeDocument/2006/relationships" ref="F103" r:id="rId98"/>
    <hyperlink xmlns:r="http://schemas.openxmlformats.org/officeDocument/2006/relationships" ref="F104" r:id="rId99"/>
    <hyperlink xmlns:r="http://schemas.openxmlformats.org/officeDocument/2006/relationships" ref="F105" r:id="rId100"/>
    <hyperlink xmlns:r="http://schemas.openxmlformats.org/officeDocument/2006/relationships" ref="F106" r:id="rId101"/>
    <hyperlink xmlns:r="http://schemas.openxmlformats.org/officeDocument/2006/relationships" ref="F107" r:id="rId102"/>
    <hyperlink xmlns:r="http://schemas.openxmlformats.org/officeDocument/2006/relationships" ref="F108" r:id="rId103"/>
    <hyperlink xmlns:r="http://schemas.openxmlformats.org/officeDocument/2006/relationships" ref="F109" r:id="rId104"/>
    <hyperlink xmlns:r="http://schemas.openxmlformats.org/officeDocument/2006/relationships" ref="F110" r:id="rId105"/>
    <hyperlink xmlns:r="http://schemas.openxmlformats.org/officeDocument/2006/relationships" ref="F111" r:id="rId106"/>
    <hyperlink xmlns:r="http://schemas.openxmlformats.org/officeDocument/2006/relationships" ref="F112" r:id="rId107"/>
    <hyperlink xmlns:r="http://schemas.openxmlformats.org/officeDocument/2006/relationships" ref="F113" r:id="rId108"/>
    <hyperlink xmlns:r="http://schemas.openxmlformats.org/officeDocument/2006/relationships" ref="F114" r:id="rId109"/>
    <hyperlink xmlns:r="http://schemas.openxmlformats.org/officeDocument/2006/relationships" ref="F115" r:id="rId110"/>
    <hyperlink xmlns:r="http://schemas.openxmlformats.org/officeDocument/2006/relationships" ref="F116" r:id="rId111"/>
    <hyperlink xmlns:r="http://schemas.openxmlformats.org/officeDocument/2006/relationships" ref="F117" r:id="rId112"/>
    <hyperlink xmlns:r="http://schemas.openxmlformats.org/officeDocument/2006/relationships" ref="F118" r:id="rId113"/>
    <hyperlink xmlns:r="http://schemas.openxmlformats.org/officeDocument/2006/relationships" ref="F119" r:id="rId114"/>
    <hyperlink xmlns:r="http://schemas.openxmlformats.org/officeDocument/2006/relationships" ref="F120" r:id="rId115"/>
    <hyperlink xmlns:r="http://schemas.openxmlformats.org/officeDocument/2006/relationships" ref="F121" r:id="rId116"/>
    <hyperlink xmlns:r="http://schemas.openxmlformats.org/officeDocument/2006/relationships" ref="F122" r:id="rId117"/>
    <hyperlink xmlns:r="http://schemas.openxmlformats.org/officeDocument/2006/relationships" ref="F123" r:id="rId118"/>
    <hyperlink xmlns:r="http://schemas.openxmlformats.org/officeDocument/2006/relationships" ref="F124" r:id="rId119"/>
    <hyperlink xmlns:r="http://schemas.openxmlformats.org/officeDocument/2006/relationships" ref="F125" r:id="rId120"/>
    <hyperlink xmlns:r="http://schemas.openxmlformats.org/officeDocument/2006/relationships" ref="F126" r:id="rId121"/>
    <hyperlink xmlns:r="http://schemas.openxmlformats.org/officeDocument/2006/relationships" ref="F127" r:id="rId122"/>
    <hyperlink xmlns:r="http://schemas.openxmlformats.org/officeDocument/2006/relationships" ref="F128" r:id="rId123"/>
    <hyperlink xmlns:r="http://schemas.openxmlformats.org/officeDocument/2006/relationships" ref="F129" r:id="rId124"/>
    <hyperlink xmlns:r="http://schemas.openxmlformats.org/officeDocument/2006/relationships" ref="F130" r:id="rId125"/>
    <hyperlink xmlns:r="http://schemas.openxmlformats.org/officeDocument/2006/relationships" ref="F131" r:id="rId126"/>
    <hyperlink xmlns:r="http://schemas.openxmlformats.org/officeDocument/2006/relationships" ref="F132" r:id="rId127"/>
    <hyperlink xmlns:r="http://schemas.openxmlformats.org/officeDocument/2006/relationships" ref="F133" r:id="rId128"/>
    <hyperlink xmlns:r="http://schemas.openxmlformats.org/officeDocument/2006/relationships" ref="F134" r:id="rId129"/>
    <hyperlink xmlns:r="http://schemas.openxmlformats.org/officeDocument/2006/relationships" ref="F135" r:id="rId130"/>
    <hyperlink xmlns:r="http://schemas.openxmlformats.org/officeDocument/2006/relationships" ref="F136" r:id="rId131"/>
    <hyperlink xmlns:r="http://schemas.openxmlformats.org/officeDocument/2006/relationships" ref="F137" r:id="rId132"/>
    <hyperlink xmlns:r="http://schemas.openxmlformats.org/officeDocument/2006/relationships" ref="F138" r:id="rId133"/>
    <hyperlink xmlns:r="http://schemas.openxmlformats.org/officeDocument/2006/relationships" ref="F139" r:id="rId134"/>
    <hyperlink xmlns:r="http://schemas.openxmlformats.org/officeDocument/2006/relationships" ref="F140" r:id="rId135"/>
    <hyperlink xmlns:r="http://schemas.openxmlformats.org/officeDocument/2006/relationships" ref="F141" r:id="rId136"/>
    <hyperlink xmlns:r="http://schemas.openxmlformats.org/officeDocument/2006/relationships" ref="F142" r:id="rId137"/>
    <hyperlink xmlns:r="http://schemas.openxmlformats.org/officeDocument/2006/relationships" ref="F143" r:id="rId138"/>
    <hyperlink xmlns:r="http://schemas.openxmlformats.org/officeDocument/2006/relationships" ref="F144" r:id="rId139"/>
    <hyperlink xmlns:r="http://schemas.openxmlformats.org/officeDocument/2006/relationships" ref="F145" r:id="rId140"/>
    <hyperlink xmlns:r="http://schemas.openxmlformats.org/officeDocument/2006/relationships" ref="F146" r:id="rId141"/>
    <hyperlink xmlns:r="http://schemas.openxmlformats.org/officeDocument/2006/relationships" ref="F147" r:id="rId142"/>
    <hyperlink xmlns:r="http://schemas.openxmlformats.org/officeDocument/2006/relationships" ref="F148" r:id="rId143"/>
    <hyperlink xmlns:r="http://schemas.openxmlformats.org/officeDocument/2006/relationships" ref="F149" r:id="rId144"/>
    <hyperlink xmlns:r="http://schemas.openxmlformats.org/officeDocument/2006/relationships" ref="F150" r:id="rId145"/>
    <hyperlink xmlns:r="http://schemas.openxmlformats.org/officeDocument/2006/relationships" ref="F151" r:id="rId146"/>
    <hyperlink xmlns:r="http://schemas.openxmlformats.org/officeDocument/2006/relationships" ref="F152" r:id="rId147"/>
    <hyperlink xmlns:r="http://schemas.openxmlformats.org/officeDocument/2006/relationships" ref="F153" r:id="rId148"/>
    <hyperlink xmlns:r="http://schemas.openxmlformats.org/officeDocument/2006/relationships" ref="F154" r:id="rId149"/>
    <hyperlink xmlns:r="http://schemas.openxmlformats.org/officeDocument/2006/relationships" ref="F155" r:id="rId150"/>
    <hyperlink xmlns:r="http://schemas.openxmlformats.org/officeDocument/2006/relationships" ref="F156" r:id="rId151"/>
    <hyperlink xmlns:r="http://schemas.openxmlformats.org/officeDocument/2006/relationships" ref="F157" r:id="rId152"/>
    <hyperlink xmlns:r="http://schemas.openxmlformats.org/officeDocument/2006/relationships" ref="F158" r:id="rId153"/>
    <hyperlink xmlns:r="http://schemas.openxmlformats.org/officeDocument/2006/relationships" ref="F159" r:id="rId154"/>
    <hyperlink xmlns:r="http://schemas.openxmlformats.org/officeDocument/2006/relationships" ref="F160" r:id="rId155"/>
    <hyperlink xmlns:r="http://schemas.openxmlformats.org/officeDocument/2006/relationships" ref="F161" r:id="rId156"/>
    <hyperlink xmlns:r="http://schemas.openxmlformats.org/officeDocument/2006/relationships" ref="F162" r:id="rId157"/>
    <hyperlink xmlns:r="http://schemas.openxmlformats.org/officeDocument/2006/relationships" ref="F163" r:id="rId158"/>
    <hyperlink xmlns:r="http://schemas.openxmlformats.org/officeDocument/2006/relationships" ref="F164" r:id="rId159"/>
    <hyperlink xmlns:r="http://schemas.openxmlformats.org/officeDocument/2006/relationships" ref="F165" r:id="rId160"/>
    <hyperlink xmlns:r="http://schemas.openxmlformats.org/officeDocument/2006/relationships" ref="F166" r:id="rId161"/>
    <hyperlink xmlns:r="http://schemas.openxmlformats.org/officeDocument/2006/relationships" ref="F167" r:id="rId162"/>
    <hyperlink xmlns:r="http://schemas.openxmlformats.org/officeDocument/2006/relationships" ref="F168" r:id="rId163"/>
    <hyperlink xmlns:r="http://schemas.openxmlformats.org/officeDocument/2006/relationships" ref="F169" r:id="rId164"/>
    <hyperlink xmlns:r="http://schemas.openxmlformats.org/officeDocument/2006/relationships" ref="F170" r:id="rId165"/>
    <hyperlink xmlns:r="http://schemas.openxmlformats.org/officeDocument/2006/relationships" ref="F171" r:id="rId166"/>
    <hyperlink xmlns:r="http://schemas.openxmlformats.org/officeDocument/2006/relationships" ref="F172" r:id="rId167"/>
    <hyperlink xmlns:r="http://schemas.openxmlformats.org/officeDocument/2006/relationships" ref="F173" r:id="rId168"/>
    <hyperlink xmlns:r="http://schemas.openxmlformats.org/officeDocument/2006/relationships" ref="F174" r:id="rId169"/>
    <hyperlink xmlns:r="http://schemas.openxmlformats.org/officeDocument/2006/relationships" ref="F175" r:id="rId170"/>
    <hyperlink xmlns:r="http://schemas.openxmlformats.org/officeDocument/2006/relationships" ref="F176" r:id="rId171"/>
    <hyperlink xmlns:r="http://schemas.openxmlformats.org/officeDocument/2006/relationships" ref="F177" r:id="rId172"/>
    <hyperlink xmlns:r="http://schemas.openxmlformats.org/officeDocument/2006/relationships" ref="F178" r:id="rId173"/>
    <hyperlink xmlns:r="http://schemas.openxmlformats.org/officeDocument/2006/relationships" ref="F179" r:id="rId174"/>
    <hyperlink xmlns:r="http://schemas.openxmlformats.org/officeDocument/2006/relationships" ref="F180" r:id="rId17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/>
  </sheetPr>
  <dimension ref="A1:H4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width="14" customWidth="1" min="4" max="4"/>
    <col width="14" customWidth="1" min="5" max="5"/>
    <col width="14" customWidth="1" min="6" max="6"/>
    <col width="16" customWidth="1" min="8" max="8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</t>
        </is>
      </c>
      <c r="D1" s="10" t="inlineStr">
        <is>
          <t>FY2022</t>
        </is>
      </c>
      <c r="E1" s="10" t="inlineStr">
        <is>
          <t>FY2023</t>
        </is>
      </c>
      <c r="F1" s="10" t="inlineStr">
        <is>
          <t>FY2024</t>
        </is>
      </c>
      <c r="H1" s="11" t="inlineStr">
        <is>
          <t>► 跳到圖表目錄</t>
        </is>
      </c>
    </row>
    <row r="2">
      <c r="A2" s="12" t="inlineStr">
        <is>
          <t>營業收入</t>
        </is>
      </c>
      <c r="B2" s="12" t="inlineStr">
        <is>
          <t>Revenue</t>
        </is>
      </c>
      <c r="C2" s="13" t="n">
        <v>1587415000000</v>
      </c>
      <c r="D2" s="13" t="n">
        <v>2263891300000</v>
      </c>
      <c r="E2" s="13" t="n">
        <v>2161735800000</v>
      </c>
      <c r="F2" s="13" t="n">
        <v>2894307700000</v>
      </c>
    </row>
    <row r="3">
      <c r="A3" s="12" t="inlineStr">
        <is>
          <t>營業成本</t>
        </is>
      </c>
      <c r="B3" s="12" t="inlineStr">
        <is>
          <t>Cost of Revenue</t>
        </is>
      </c>
      <c r="C3" s="13" t="n">
        <v>767877700000</v>
      </c>
      <c r="D3" s="13" t="n">
        <v>915536500000</v>
      </c>
      <c r="E3" s="13" t="n">
        <v>986625200000</v>
      </c>
      <c r="F3" s="13" t="n">
        <v>1269954100000</v>
      </c>
    </row>
    <row r="4">
      <c r="A4" s="12" t="inlineStr">
        <is>
          <t>毛利</t>
        </is>
      </c>
      <c r="B4" s="12" t="inlineStr">
        <is>
          <t>Gross Profit</t>
        </is>
      </c>
      <c r="C4" s="13" t="n">
        <v>819537300000</v>
      </c>
      <c r="D4" s="13" t="n">
        <v>1348354800000</v>
      </c>
      <c r="E4" s="13" t="n">
        <v>1175110600000</v>
      </c>
      <c r="F4" s="13" t="n">
        <v>1624353600000</v>
      </c>
    </row>
    <row r="5">
      <c r="A5" s="12" t="inlineStr">
        <is>
          <t>研發費用</t>
        </is>
      </c>
      <c r="B5" s="12" t="inlineStr">
        <is>
          <t>R&amp;D Expense</t>
        </is>
      </c>
      <c r="C5" s="13" t="n">
        <v>124734800000</v>
      </c>
      <c r="D5" s="13" t="n">
        <v>163262200000</v>
      </c>
      <c r="E5" s="13" t="n">
        <v>182370200000</v>
      </c>
      <c r="F5" s="13" t="n">
        <v>204181800000</v>
      </c>
    </row>
    <row r="6">
      <c r="A6" s="12" t="inlineStr">
        <is>
          <t>銷售及管理費用</t>
        </is>
      </c>
      <c r="B6" s="12" t="inlineStr">
        <is>
          <t>SG&amp;A</t>
        </is>
      </c>
      <c r="C6" s="13" t="n">
        <v>36929600000</v>
      </c>
      <c r="D6" s="13" t="n">
        <v>53524800000</v>
      </c>
      <c r="E6" s="13" t="n">
        <v>60872800000</v>
      </c>
      <c r="F6" s="13" t="n">
        <v>83745000000</v>
      </c>
    </row>
    <row r="7">
      <c r="A7" s="12" t="inlineStr">
        <is>
          <t>行銷費用</t>
        </is>
      </c>
      <c r="B7" s="12" t="inlineStr">
        <is>
          <t>Selling &amp; Marketing</t>
        </is>
      </c>
      <c r="C7" s="14" t="n">
        <v>0</v>
      </c>
      <c r="D7" s="14" t="n">
        <v>0</v>
      </c>
      <c r="E7" s="14" t="n">
        <v>0</v>
      </c>
      <c r="F7" s="14" t="n">
        <v>0</v>
      </c>
    </row>
    <row r="8">
      <c r="A8" s="12" t="inlineStr">
        <is>
          <t>營業費用合計</t>
        </is>
      </c>
      <c r="B8" s="12" t="inlineStr">
        <is>
          <t>Total Operating Expenses</t>
        </is>
      </c>
      <c r="C8" s="13" t="n">
        <v>169223000000</v>
      </c>
      <c r="D8" s="13" t="n">
        <v>226707500000</v>
      </c>
      <c r="E8" s="13" t="n">
        <v>253833700000</v>
      </c>
      <c r="F8" s="13" t="n">
        <v>301070400000</v>
      </c>
    </row>
    <row r="9">
      <c r="A9" s="12" t="inlineStr">
        <is>
          <t>營業利益</t>
        </is>
      </c>
      <c r="B9" s="12" t="inlineStr">
        <is>
          <t>Operating Income</t>
        </is>
      </c>
      <c r="C9" s="13" t="n">
        <v>649980900000</v>
      </c>
      <c r="D9" s="13" t="n">
        <v>1121278900000</v>
      </c>
      <c r="E9" s="13" t="n">
        <v>921465600000</v>
      </c>
      <c r="F9" s="13" t="n">
        <v>1322053000000</v>
      </c>
    </row>
    <row r="10">
      <c r="A10" s="12" t="inlineStr">
        <is>
          <t>利息費用</t>
        </is>
      </c>
      <c r="B10" s="12" t="inlineStr">
        <is>
          <t>Interest Expense</t>
        </is>
      </c>
      <c r="C10" s="13" t="n">
        <v>5414200000</v>
      </c>
      <c r="D10" s="13" t="n">
        <v>11750000000</v>
      </c>
      <c r="E10" s="13" t="n">
        <v>11999400000</v>
      </c>
      <c r="F10" s="13" t="n">
        <v>10495400000</v>
      </c>
    </row>
    <row r="11">
      <c r="A11" s="12" t="inlineStr">
        <is>
          <t>淨利息收入</t>
        </is>
      </c>
      <c r="B11" s="12" t="inlineStr">
        <is>
          <t>Net Interest Income</t>
        </is>
      </c>
      <c r="C11" s="15" t="inlineStr">
        <is>
          <t>—</t>
        </is>
      </c>
      <c r="D11" s="15" t="inlineStr">
        <is>
          <t>—</t>
        </is>
      </c>
      <c r="E11" s="15" t="inlineStr">
        <is>
          <t>—</t>
        </is>
      </c>
      <c r="F11" s="15" t="inlineStr">
        <is>
          <t>—</t>
        </is>
      </c>
    </row>
    <row r="12">
      <c r="A12" s="12" t="inlineStr">
        <is>
          <t>非利息收入</t>
        </is>
      </c>
      <c r="B12" s="12" t="inlineStr">
        <is>
          <t>Noninterest Income</t>
        </is>
      </c>
      <c r="C12" s="15" t="inlineStr">
        <is>
          <t>—</t>
        </is>
      </c>
      <c r="D12" s="15" t="inlineStr">
        <is>
          <t>—</t>
        </is>
      </c>
      <c r="E12" s="15" t="inlineStr">
        <is>
          <t>—</t>
        </is>
      </c>
      <c r="F12" s="15" t="inlineStr">
        <is>
          <t>—</t>
        </is>
      </c>
    </row>
    <row r="13">
      <c r="A13" s="12" t="inlineStr">
        <is>
          <t>稅前淨利</t>
        </is>
      </c>
      <c r="B13" s="12" t="inlineStr">
        <is>
          <t>Pretax Income</t>
        </is>
      </c>
      <c r="C13" s="13" t="n">
        <v>663036000000</v>
      </c>
      <c r="D13" s="13" t="n">
        <v>1144072200000</v>
      </c>
      <c r="E13" s="13" t="n">
        <v>979316500000</v>
      </c>
      <c r="F13" s="13" t="n">
        <v>1405840000000</v>
      </c>
    </row>
    <row r="14">
      <c r="A14" s="12" t="inlineStr">
        <is>
          <t>EBIT（稅前息前獲利）</t>
        </is>
      </c>
      <c r="B14" s="12" t="inlineStr">
        <is>
          <t>EBIT</t>
        </is>
      </c>
      <c r="C14" s="14" t="n">
        <v>668450200000</v>
      </c>
      <c r="D14" s="14" t="n">
        <v>1155822200000</v>
      </c>
      <c r="E14" s="14" t="n">
        <v>991315900000</v>
      </c>
      <c r="F14" s="14" t="n">
        <v>1416335400000</v>
      </c>
    </row>
    <row r="15">
      <c r="A15" s="12" t="inlineStr">
        <is>
          <t>營業利益（ROIC 用）</t>
        </is>
      </c>
      <c r="B15" s="12" t="inlineStr">
        <is>
          <t>Operating Profit (ROIC basis)</t>
        </is>
      </c>
      <c r="C15" s="13" t="n">
        <v>649980900000</v>
      </c>
      <c r="D15" s="13" t="n">
        <v>1121278900000</v>
      </c>
      <c r="E15" s="13" t="n">
        <v>921465600000</v>
      </c>
      <c r="F15" s="13" t="n">
        <v>1322053000000</v>
      </c>
    </row>
    <row r="16">
      <c r="A16" s="12" t="inlineStr">
        <is>
          <t>所得稅費用</t>
        </is>
      </c>
      <c r="B16" s="12" t="inlineStr">
        <is>
          <t>Income Tax Expense</t>
        </is>
      </c>
      <c r="C16" s="13" t="n">
        <v>70155400000</v>
      </c>
      <c r="D16" s="13" t="n">
        <v>150777500000</v>
      </c>
      <c r="E16" s="13" t="n">
        <v>128288800000</v>
      </c>
      <c r="F16" s="13" t="n">
        <v>248316100000</v>
      </c>
    </row>
    <row r="17">
      <c r="A17" s="12" t="inlineStr">
        <is>
          <t>本期淨利</t>
        </is>
      </c>
      <c r="B17" s="12" t="inlineStr">
        <is>
          <t>Net Income</t>
        </is>
      </c>
      <c r="C17" s="13" t="n">
        <v>592359200000</v>
      </c>
      <c r="D17" s="13" t="n">
        <v>992923400000</v>
      </c>
      <c r="E17" s="13" t="n">
        <v>851740000000</v>
      </c>
      <c r="F17" s="13" t="n">
        <v>1158380200000</v>
      </c>
    </row>
    <row r="18">
      <c r="A18" s="12" t="inlineStr">
        <is>
          <t>基本每股盈餘</t>
        </is>
      </c>
      <c r="B18" s="12" t="inlineStr">
        <is>
          <t>EPS (Basic)</t>
        </is>
      </c>
      <c r="C18" s="16" t="n">
        <v>22.84</v>
      </c>
      <c r="D18" s="16" t="n">
        <v>38.29</v>
      </c>
      <c r="E18" s="16" t="n">
        <v>32.85</v>
      </c>
      <c r="F18" s="16" t="n">
        <v>44.68</v>
      </c>
    </row>
    <row r="19">
      <c r="A19" s="12" t="inlineStr">
        <is>
          <t>稀釋每股盈餘</t>
        </is>
      </c>
      <c r="B19" s="12" t="inlineStr">
        <is>
          <t>EPS (Diluted)</t>
        </is>
      </c>
      <c r="C19" s="16" t="n">
        <v>22.84</v>
      </c>
      <c r="D19" s="16" t="n">
        <v>38.29</v>
      </c>
      <c r="E19" s="16" t="n">
        <v>32.85</v>
      </c>
      <c r="F19" s="16" t="n">
        <v>44.67</v>
      </c>
    </row>
    <row r="20">
      <c r="A20" s="12" t="inlineStr">
        <is>
          <t>加權平均流通股數（基本）</t>
        </is>
      </c>
      <c r="B20" s="12" t="inlineStr">
        <is>
          <t>Weighted Avg Shares (Basic)</t>
        </is>
      </c>
      <c r="C20" s="17" t="n">
        <v>25930300000</v>
      </c>
      <c r="D20" s="17" t="n">
        <v>25929200000</v>
      </c>
      <c r="E20" s="17" t="n">
        <v>25929200000</v>
      </c>
      <c r="F20" s="17" t="n">
        <v>25927600000</v>
      </c>
    </row>
    <row r="21">
      <c r="A21" s="12" t="inlineStr">
        <is>
          <t>加權平均流通股數（稀釋）</t>
        </is>
      </c>
      <c r="B21" s="12" t="inlineStr">
        <is>
          <t>Weighted Avg Shares (Diluted)</t>
        </is>
      </c>
      <c r="C21" s="17" t="n">
        <v>25930300000</v>
      </c>
      <c r="D21" s="17" t="n">
        <v>25929400000</v>
      </c>
      <c r="E21" s="17" t="n">
        <v>25929300000</v>
      </c>
      <c r="F21" s="17" t="n">
        <v>25929700000</v>
      </c>
    </row>
    <row r="24">
      <c r="A24" s="4" t="inlineStr">
        <is>
          <t>■ 本頁圖表目錄</t>
        </is>
      </c>
      <c r="B24" s="5" t="inlineStr">
        <is>
          <t>回說明</t>
        </is>
      </c>
    </row>
    <row r="25">
      <c r="A25" s="5" t="inlineStr">
        <is>
          <t xml:space="preserve">　營收與毛利率</t>
        </is>
      </c>
    </row>
    <row r="26">
      <c r="A26" s="5" t="inlineStr">
        <is>
          <t xml:space="preserve">　成本費用結構</t>
        </is>
      </c>
    </row>
    <row r="27">
      <c r="A27" s="5" t="inlineStr">
        <is>
          <t xml:space="preserve">　三率趨勢</t>
        </is>
      </c>
    </row>
    <row r="28">
      <c r="A28" s="5" t="inlineStr">
        <is>
          <t xml:space="preserve">　營業收入 Revenue</t>
        </is>
      </c>
    </row>
    <row r="29">
      <c r="A29" s="5" t="inlineStr">
        <is>
          <t xml:space="preserve">　營業成本 Cost of Revenue</t>
        </is>
      </c>
    </row>
    <row r="30">
      <c r="A30" s="5" t="inlineStr">
        <is>
          <t xml:space="preserve">　毛利 Gross Profit</t>
        </is>
      </c>
    </row>
    <row r="31">
      <c r="A31" s="5" t="inlineStr">
        <is>
          <t xml:space="preserve">　研發費用 R&amp;D Expense</t>
        </is>
      </c>
    </row>
    <row r="32">
      <c r="A32" s="5" t="inlineStr">
        <is>
          <t xml:space="preserve">　銷售及管理費用 SG&amp;A</t>
        </is>
      </c>
    </row>
    <row r="33">
      <c r="A33" s="5" t="inlineStr">
        <is>
          <t xml:space="preserve">　行銷費用 Selling &amp; Marketing</t>
        </is>
      </c>
    </row>
    <row r="34">
      <c r="A34" s="5" t="inlineStr">
        <is>
          <t xml:space="preserve">　營業費用合計 Total Operating Expenses</t>
        </is>
      </c>
    </row>
    <row r="35">
      <c r="A35" s="5" t="inlineStr">
        <is>
          <t xml:space="preserve">　營業利益 Operating Income</t>
        </is>
      </c>
    </row>
    <row r="36">
      <c r="A36" s="5" t="inlineStr">
        <is>
          <t xml:space="preserve">　利息費用 Interest Expense</t>
        </is>
      </c>
    </row>
    <row r="37">
      <c r="A37" s="5" t="inlineStr">
        <is>
          <t xml:space="preserve">　稅前淨利 Pretax Income</t>
        </is>
      </c>
    </row>
    <row r="38">
      <c r="A38" s="5" t="inlineStr">
        <is>
          <t xml:space="preserve">　EBIT（稅前息前獲利） EBIT</t>
        </is>
      </c>
    </row>
    <row r="39">
      <c r="A39" s="5" t="inlineStr">
        <is>
          <t xml:space="preserve">　營業利益（ROIC 用） Operating Profit (ROIC basis)</t>
        </is>
      </c>
    </row>
    <row r="40">
      <c r="A40" s="5" t="inlineStr">
        <is>
          <t xml:space="preserve">　所得稅費用 Income Tax Expense</t>
        </is>
      </c>
    </row>
    <row r="41">
      <c r="A41" s="5" t="inlineStr">
        <is>
          <t xml:space="preserve">　本期淨利 Net Income</t>
        </is>
      </c>
    </row>
    <row r="42">
      <c r="A42" s="5" t="inlineStr">
        <is>
          <t xml:space="preserve">　基本每股盈餘 EPS (Basic)</t>
        </is>
      </c>
    </row>
    <row r="43">
      <c r="A43" s="5" t="inlineStr">
        <is>
          <t xml:space="preserve">　稀釋每股盈餘 EPS (Diluted)</t>
        </is>
      </c>
    </row>
    <row r="44">
      <c r="A44" s="5" t="inlineStr">
        <is>
          <t xml:space="preserve">　加權平均流通股數（基本） Weighted Avg Shares (Basic)</t>
        </is>
      </c>
    </row>
    <row r="45">
      <c r="A45" s="5" t="inlineStr">
        <is>
          <t xml:space="preserve">　加權平均流通股數（稀釋） Weighted Avg Shares (Diluted)</t>
        </is>
      </c>
    </row>
  </sheetData>
  <hyperlinks>
    <hyperlink xmlns:r="http://schemas.openxmlformats.org/officeDocument/2006/relationships" ref="H1" r:id="rId1"/>
    <hyperlink xmlns:r="http://schemas.openxmlformats.org/officeDocument/2006/relationships" ref="B24" r:id="rId2"/>
    <hyperlink xmlns:r="http://schemas.openxmlformats.org/officeDocument/2006/relationships" ref="A25" r:id="rId3"/>
    <hyperlink xmlns:r="http://schemas.openxmlformats.org/officeDocument/2006/relationships" ref="A26" r:id="rId4"/>
    <hyperlink xmlns:r="http://schemas.openxmlformats.org/officeDocument/2006/relationships" ref="A27" r:id="rId5"/>
    <hyperlink xmlns:r="http://schemas.openxmlformats.org/officeDocument/2006/relationships" ref="A28" r:id="rId6"/>
    <hyperlink xmlns:r="http://schemas.openxmlformats.org/officeDocument/2006/relationships" ref="A29" r:id="rId7"/>
    <hyperlink xmlns:r="http://schemas.openxmlformats.org/officeDocument/2006/relationships" ref="A30" r:id="rId8"/>
    <hyperlink xmlns:r="http://schemas.openxmlformats.org/officeDocument/2006/relationships" ref="A31" r:id="rId9"/>
    <hyperlink xmlns:r="http://schemas.openxmlformats.org/officeDocument/2006/relationships" ref="A32" r:id="rId10"/>
    <hyperlink xmlns:r="http://schemas.openxmlformats.org/officeDocument/2006/relationships" ref="A33" r:id="rId11"/>
    <hyperlink xmlns:r="http://schemas.openxmlformats.org/officeDocument/2006/relationships" ref="A34" r:id="rId12"/>
    <hyperlink xmlns:r="http://schemas.openxmlformats.org/officeDocument/2006/relationships" ref="A35" r:id="rId13"/>
    <hyperlink xmlns:r="http://schemas.openxmlformats.org/officeDocument/2006/relationships" ref="A36" r:id="rId14"/>
    <hyperlink xmlns:r="http://schemas.openxmlformats.org/officeDocument/2006/relationships" ref="A37" r:id="rId15"/>
    <hyperlink xmlns:r="http://schemas.openxmlformats.org/officeDocument/2006/relationships" ref="A38" r:id="rId16"/>
    <hyperlink xmlns:r="http://schemas.openxmlformats.org/officeDocument/2006/relationships" ref="A39" r:id="rId17"/>
    <hyperlink xmlns:r="http://schemas.openxmlformats.org/officeDocument/2006/relationships" ref="A40" r:id="rId18"/>
    <hyperlink xmlns:r="http://schemas.openxmlformats.org/officeDocument/2006/relationships" ref="A41" r:id="rId19"/>
    <hyperlink xmlns:r="http://schemas.openxmlformats.org/officeDocument/2006/relationships" ref="A42" r:id="rId20"/>
    <hyperlink xmlns:r="http://schemas.openxmlformats.org/officeDocument/2006/relationships" ref="A43" r:id="rId21"/>
    <hyperlink xmlns:r="http://schemas.openxmlformats.org/officeDocument/2006/relationships" ref="A44" r:id="rId22"/>
    <hyperlink xmlns:r="http://schemas.openxmlformats.org/officeDocument/2006/relationships" ref="A45" r:id="rId23"/>
  </hyperlinks>
  <pageMargins left="0.75" right="0.75" top="1" bottom="1" header="0.5" footer="0.5"/>
  <drawing xmlns:r="http://schemas.openxmlformats.org/officeDocument/2006/relationships" r:id="rId24"/>
</worksheet>
</file>

<file path=xl/worksheets/sheet3.xml><?xml version="1.0" encoding="utf-8"?>
<worksheet xmlns="http://schemas.openxmlformats.org/spreadsheetml/2006/main">
  <sheetPr>
    <tabColor rgb="005C7699"/>
    <outlinePr summaryBelow="1" summaryRight="1"/>
    <pageSetUpPr/>
  </sheetPr>
  <dimension ref="A1:H5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width="14" customWidth="1" min="4" max="4"/>
    <col width="14" customWidth="1" min="5" max="5"/>
    <col width="14" customWidth="1" min="6" max="6"/>
    <col width="16" customWidth="1" min="8" max="8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</t>
        </is>
      </c>
      <c r="D1" s="10" t="inlineStr">
        <is>
          <t>FY2022</t>
        </is>
      </c>
      <c r="E1" s="10" t="inlineStr">
        <is>
          <t>FY2023</t>
        </is>
      </c>
      <c r="F1" s="10" t="inlineStr">
        <is>
          <t>FY2024</t>
        </is>
      </c>
      <c r="H1" s="11" t="inlineStr">
        <is>
          <t>► 跳到圖表目錄</t>
        </is>
      </c>
    </row>
    <row r="2">
      <c r="A2" s="12" t="inlineStr">
        <is>
          <t>期末流通股數</t>
        </is>
      </c>
      <c r="B2" s="12" t="inlineStr">
        <is>
          <t>Shares Outstanding</t>
        </is>
      </c>
      <c r="C2" s="17" t="n">
        <v>25930300000</v>
      </c>
      <c r="D2" s="17" t="n">
        <v>25930300000</v>
      </c>
      <c r="E2" s="17" t="n">
        <v>25932100000</v>
      </c>
      <c r="F2" s="17" t="n">
        <v>25932700000</v>
      </c>
    </row>
    <row r="3">
      <c r="A3" s="12" t="inlineStr">
        <is>
          <t>現金及約當現金</t>
        </is>
      </c>
      <c r="B3" s="12" t="inlineStr">
        <is>
          <t>Cash &amp; Equivalents</t>
        </is>
      </c>
      <c r="C3" s="13" t="n">
        <v>1064990200000</v>
      </c>
      <c r="D3" s="13" t="n">
        <v>1342814100000</v>
      </c>
      <c r="E3" s="13" t="n">
        <v>1465427800000</v>
      </c>
      <c r="F3" s="13" t="n">
        <v>2127627000000</v>
      </c>
    </row>
    <row r="4">
      <c r="A4" s="12" t="inlineStr">
        <is>
          <t>短期投資</t>
        </is>
      </c>
      <c r="B4" s="12" t="inlineStr">
        <is>
          <t>Short-Term Investments</t>
        </is>
      </c>
      <c r="C4" s="13" t="n">
        <v>159000000</v>
      </c>
      <c r="D4" s="13" t="n">
        <v>1070400000</v>
      </c>
      <c r="E4" s="13" t="n">
        <v>924600000</v>
      </c>
      <c r="F4" s="13" t="n">
        <v>207700000</v>
      </c>
    </row>
    <row r="5">
      <c r="A5" s="12" t="inlineStr">
        <is>
          <t>應收帳款淨額</t>
        </is>
      </c>
      <c r="B5" s="12" t="inlineStr">
        <is>
          <t>Accounts Receivable, Net</t>
        </is>
      </c>
      <c r="C5" s="13" t="n">
        <v>197586100000</v>
      </c>
      <c r="D5" s="13" t="n">
        <v>229755900000</v>
      </c>
      <c r="E5" s="13" t="n">
        <v>201313900000</v>
      </c>
      <c r="F5" s="13" t="n">
        <v>270683200000</v>
      </c>
    </row>
    <row r="6">
      <c r="A6" s="12" t="inlineStr">
        <is>
          <t>存貨</t>
        </is>
      </c>
      <c r="B6" s="12" t="inlineStr">
        <is>
          <t>Inventory</t>
        </is>
      </c>
      <c r="C6" s="13" t="n">
        <v>193102300000</v>
      </c>
      <c r="D6" s="13" t="n">
        <v>221149100000</v>
      </c>
      <c r="E6" s="13" t="n">
        <v>250997100000</v>
      </c>
      <c r="F6" s="13" t="n">
        <v>287868800000</v>
      </c>
    </row>
    <row r="7">
      <c r="A7" s="12" t="inlineStr">
        <is>
          <t>存貨－成品</t>
        </is>
      </c>
      <c r="B7" s="12" t="inlineStr">
        <is>
          <t>Inventory, Finished Goods</t>
        </is>
      </c>
      <c r="C7" s="15" t="inlineStr">
        <is>
          <t>—</t>
        </is>
      </c>
      <c r="D7" s="15" t="inlineStr">
        <is>
          <t>—</t>
        </is>
      </c>
      <c r="E7" s="15" t="inlineStr">
        <is>
          <t>—</t>
        </is>
      </c>
      <c r="F7" s="15" t="inlineStr">
        <is>
          <t>—</t>
        </is>
      </c>
    </row>
    <row r="8">
      <c r="A8" s="12" t="inlineStr">
        <is>
          <t>存貨－原料</t>
        </is>
      </c>
      <c r="B8" s="12" t="inlineStr">
        <is>
          <t>Inventory, Raw Materials</t>
        </is>
      </c>
      <c r="C8" s="15" t="inlineStr">
        <is>
          <t>—</t>
        </is>
      </c>
      <c r="D8" s="15" t="inlineStr">
        <is>
          <t>—</t>
        </is>
      </c>
      <c r="E8" s="15" t="inlineStr">
        <is>
          <t>—</t>
        </is>
      </c>
      <c r="F8" s="15" t="inlineStr">
        <is>
          <t>—</t>
        </is>
      </c>
    </row>
    <row r="9">
      <c r="A9" s="12" t="inlineStr">
        <is>
          <t>存貨－在製品</t>
        </is>
      </c>
      <c r="B9" s="12" t="inlineStr">
        <is>
          <t>Inventory, Work in Process</t>
        </is>
      </c>
      <c r="C9" s="15" t="inlineStr">
        <is>
          <t>—</t>
        </is>
      </c>
      <c r="D9" s="15" t="inlineStr">
        <is>
          <t>—</t>
        </is>
      </c>
      <c r="E9" s="15" t="inlineStr">
        <is>
          <t>—</t>
        </is>
      </c>
      <c r="F9" s="15" t="inlineStr">
        <is>
          <t>—</t>
        </is>
      </c>
    </row>
    <row r="10">
      <c r="A10" s="12" t="inlineStr">
        <is>
          <t>存貨－在製品與原料（合併揭露）</t>
        </is>
      </c>
      <c r="B10" s="12" t="inlineStr">
        <is>
          <t>Inventory, WIP and Raw Materials</t>
        </is>
      </c>
      <c r="C10" s="15" t="inlineStr">
        <is>
          <t>—</t>
        </is>
      </c>
      <c r="D10" s="15" t="inlineStr">
        <is>
          <t>—</t>
        </is>
      </c>
      <c r="E10" s="15" t="inlineStr">
        <is>
          <t>—</t>
        </is>
      </c>
      <c r="F10" s="15" t="inlineStr">
        <is>
          <t>—</t>
        </is>
      </c>
    </row>
    <row r="11">
      <c r="A11" s="12" t="inlineStr">
        <is>
          <t>預付費用及其他流動資產</t>
        </is>
      </c>
      <c r="B11" s="12" t="inlineStr">
        <is>
          <t>Prepaid Expenses and Other Current Assets</t>
        </is>
      </c>
      <c r="C11" s="15" t="inlineStr">
        <is>
          <t>n/a</t>
        </is>
      </c>
      <c r="D11" s="15" t="inlineStr">
        <is>
          <t>n/a</t>
        </is>
      </c>
      <c r="E11" s="15" t="inlineStr">
        <is>
          <t>n/a</t>
        </is>
      </c>
      <c r="F11" s="15" t="inlineStr">
        <is>
          <t>n/a</t>
        </is>
      </c>
    </row>
    <row r="12">
      <c r="A12" s="12" t="inlineStr">
        <is>
          <t>營業租賃負債（流動）</t>
        </is>
      </c>
      <c r="B12" s="12" t="inlineStr">
        <is>
          <t>Operating Lease Liability, Current</t>
        </is>
      </c>
      <c r="C12" s="15" t="inlineStr">
        <is>
          <t>—</t>
        </is>
      </c>
      <c r="D12" s="15" t="inlineStr">
        <is>
          <t>—</t>
        </is>
      </c>
      <c r="E12" s="15" t="inlineStr">
        <is>
          <t>—</t>
        </is>
      </c>
      <c r="F12" s="15" t="inlineStr">
        <is>
          <t>—</t>
        </is>
      </c>
    </row>
    <row r="13">
      <c r="A13" s="12" t="inlineStr">
        <is>
          <t>遞延所得稅資產</t>
        </is>
      </c>
      <c r="B13" s="12" t="inlineStr">
        <is>
          <t>Deferred Tax Assets, Net</t>
        </is>
      </c>
      <c r="C13" s="15" t="inlineStr">
        <is>
          <t>n/a</t>
        </is>
      </c>
      <c r="D13" s="15" t="inlineStr">
        <is>
          <t>n/a</t>
        </is>
      </c>
      <c r="E13" s="15" t="inlineStr">
        <is>
          <t>n/a</t>
        </is>
      </c>
      <c r="F13" s="15" t="inlineStr">
        <is>
          <t>n/a</t>
        </is>
      </c>
    </row>
    <row r="14">
      <c r="A14" s="12" t="inlineStr">
        <is>
          <t>遞延所得稅負債</t>
        </is>
      </c>
      <c r="B14" s="12" t="inlineStr">
        <is>
          <t>Deferred Tax Liabilities, Net</t>
        </is>
      </c>
      <c r="C14" s="15" t="inlineStr">
        <is>
          <t>n/a</t>
        </is>
      </c>
      <c r="D14" s="15" t="inlineStr">
        <is>
          <t>n/a</t>
        </is>
      </c>
      <c r="E14" s="15" t="inlineStr">
        <is>
          <t>n/a</t>
        </is>
      </c>
      <c r="F14" s="15" t="inlineStr">
        <is>
          <t>n/a</t>
        </is>
      </c>
    </row>
    <row r="15">
      <c r="A15" s="12" t="inlineStr">
        <is>
          <t>流動資產合計</t>
        </is>
      </c>
      <c r="B15" s="12" t="inlineStr">
        <is>
          <t>Total Current Assets</t>
        </is>
      </c>
      <c r="C15" s="13" t="n">
        <v>1607072900000</v>
      </c>
      <c r="D15" s="13" t="n">
        <v>2052896700000</v>
      </c>
      <c r="E15" s="13" t="n">
        <v>2194032900000</v>
      </c>
      <c r="F15" s="13" t="n">
        <v>3088352100000</v>
      </c>
    </row>
    <row r="16">
      <c r="A16" s="12" t="inlineStr">
        <is>
          <t>不動產、廠房及設備淨額</t>
        </is>
      </c>
      <c r="B16" s="12" t="inlineStr">
        <is>
          <t>PP&amp;E, Net</t>
        </is>
      </c>
      <c r="C16" s="13" t="n">
        <v>1975118700000</v>
      </c>
      <c r="D16" s="13" t="n">
        <v>2693837000000</v>
      </c>
      <c r="E16" s="13" t="n">
        <v>3064475000000</v>
      </c>
      <c r="F16" s="13" t="n">
        <v>3234980100000</v>
      </c>
    </row>
    <row r="17">
      <c r="A17" s="12" t="inlineStr">
        <is>
          <t>使用權資產</t>
        </is>
      </c>
      <c r="B17" s="12" t="inlineStr">
        <is>
          <t>Operating Lease ROU Asset</t>
        </is>
      </c>
      <c r="C17" s="13" t="n">
        <v>32734400000</v>
      </c>
      <c r="D17" s="13" t="n">
        <v>41914000000</v>
      </c>
      <c r="E17" s="13" t="n">
        <v>40424700000</v>
      </c>
      <c r="F17" s="13" t="n">
        <v>40128400000</v>
      </c>
    </row>
    <row r="18">
      <c r="A18" s="12" t="inlineStr">
        <is>
          <t>商譽</t>
        </is>
      </c>
      <c r="B18" s="12" t="inlineStr">
        <is>
          <t>Goodwill</t>
        </is>
      </c>
      <c r="C18" s="15" t="inlineStr">
        <is>
          <t>—</t>
        </is>
      </c>
      <c r="D18" s="15" t="inlineStr">
        <is>
          <t>—</t>
        </is>
      </c>
      <c r="E18" s="15" t="inlineStr">
        <is>
          <t>—</t>
        </is>
      </c>
      <c r="F18" s="15" t="inlineStr">
        <is>
          <t>—</t>
        </is>
      </c>
    </row>
    <row r="19">
      <c r="A19" s="12" t="inlineStr">
        <is>
          <t>無形資產（不含商譽）</t>
        </is>
      </c>
      <c r="B19" s="12" t="inlineStr">
        <is>
          <t>Intangible Assets ex-Goodwill</t>
        </is>
      </c>
      <c r="C19" s="13" t="n">
        <v>26821700000</v>
      </c>
      <c r="D19" s="13" t="n">
        <v>25999200000</v>
      </c>
      <c r="E19" s="13" t="n">
        <v>22766700000</v>
      </c>
      <c r="F19" s="13" t="n">
        <v>26282500000</v>
      </c>
    </row>
    <row r="20">
      <c r="A20" s="12" t="inlineStr">
        <is>
          <t>資產總計</t>
        </is>
      </c>
      <c r="B20" s="12" t="inlineStr">
        <is>
          <t>Total Assets</t>
        </is>
      </c>
      <c r="C20" s="13" t="n">
        <v>3725302200000</v>
      </c>
      <c r="D20" s="13" t="n">
        <v>4964459100000</v>
      </c>
      <c r="E20" s="13" t="n">
        <v>5532196600000</v>
      </c>
      <c r="F20" s="13" t="n">
        <v>6691764700000</v>
      </c>
    </row>
    <row r="21">
      <c r="A21" s="12" t="inlineStr">
        <is>
          <t>應付帳款</t>
        </is>
      </c>
      <c r="B21" s="12" t="inlineStr">
        <is>
          <t>Accounts Payable</t>
        </is>
      </c>
      <c r="C21" s="13" t="n">
        <v>47285600000</v>
      </c>
      <c r="D21" s="13" t="n">
        <v>54879700000</v>
      </c>
      <c r="E21" s="13" t="n">
        <v>55726800000</v>
      </c>
      <c r="F21" s="13" t="n">
        <v>72800600000</v>
      </c>
    </row>
    <row r="22">
      <c r="A22" s="12" t="inlineStr">
        <is>
          <t>合約負債（遞延收入）</t>
        </is>
      </c>
      <c r="B22" s="12" t="inlineStr">
        <is>
          <t>Deferred Revenue</t>
        </is>
      </c>
      <c r="C22" s="15" t="inlineStr">
        <is>
          <t>—</t>
        </is>
      </c>
      <c r="D22" s="15" t="inlineStr">
        <is>
          <t>—</t>
        </is>
      </c>
      <c r="E22" s="15" t="inlineStr">
        <is>
          <t>—</t>
        </is>
      </c>
      <c r="F22" s="15" t="inlineStr">
        <is>
          <t>—</t>
        </is>
      </c>
    </row>
    <row r="23">
      <c r="A23" s="12" t="inlineStr">
        <is>
          <t>短期借款及一年內到期長期負債</t>
        </is>
      </c>
      <c r="B23" s="12" t="inlineStr">
        <is>
          <t>Short-Term Debt</t>
        </is>
      </c>
      <c r="C23" s="13" t="n">
        <v>114921300000</v>
      </c>
      <c r="D23" s="13" t="n">
        <v>19313900000</v>
      </c>
      <c r="E23" s="13" t="n">
        <v>9293300000</v>
      </c>
      <c r="F23" s="13" t="n">
        <v>59857900000</v>
      </c>
    </row>
    <row r="24">
      <c r="A24" s="12" t="inlineStr">
        <is>
          <t>速動資產</t>
        </is>
      </c>
      <c r="B24" s="12" t="inlineStr">
        <is>
          <t>Quick Assets</t>
        </is>
      </c>
      <c r="C24" s="14" t="n">
        <v>1413970600000</v>
      </c>
      <c r="D24" s="14" t="n">
        <v>1831747600000</v>
      </c>
      <c r="E24" s="14" t="n">
        <v>1943035800000</v>
      </c>
      <c r="F24" s="14" t="n">
        <v>2800483300000</v>
      </c>
    </row>
    <row r="25">
      <c r="A25" s="12" t="inlineStr">
        <is>
          <t>流動負債合計</t>
        </is>
      </c>
      <c r="B25" s="12" t="inlineStr">
        <is>
          <t>Total Current Liabilities</t>
        </is>
      </c>
      <c r="C25" s="13" t="n">
        <v>758352800000</v>
      </c>
      <c r="D25" s="13" t="n">
        <v>986563600000</v>
      </c>
      <c r="E25" s="13" t="n">
        <v>942805100000</v>
      </c>
      <c r="F25" s="13" t="n">
        <v>1308655900000</v>
      </c>
    </row>
    <row r="26">
      <c r="A26" s="12" t="inlineStr">
        <is>
          <t>長期負債</t>
        </is>
      </c>
      <c r="B26" s="12" t="inlineStr">
        <is>
          <t>Long-Term Debt</t>
        </is>
      </c>
      <c r="C26" s="13" t="n">
        <v>610070600000</v>
      </c>
      <c r="D26" s="13" t="n">
        <v>834336400000</v>
      </c>
      <c r="E26" s="13" t="n">
        <v>913899800000</v>
      </c>
      <c r="F26" s="13" t="n">
        <v>926604500000</v>
      </c>
    </row>
    <row r="27">
      <c r="A27" s="12" t="inlineStr">
        <is>
          <t>有息負債合計</t>
        </is>
      </c>
      <c r="B27" s="12" t="inlineStr">
        <is>
          <t>Total Debt</t>
        </is>
      </c>
      <c r="C27" s="14" t="n">
        <v>745756100000</v>
      </c>
      <c r="D27" s="14" t="n">
        <v>883414400000</v>
      </c>
      <c r="E27" s="14" t="n">
        <v>951874900000</v>
      </c>
      <c r="F27" s="14" t="n">
        <v>1015217700000</v>
      </c>
    </row>
    <row r="28">
      <c r="A28" s="12" t="inlineStr">
        <is>
          <t>投入資本</t>
        </is>
      </c>
      <c r="B28" s="12" t="inlineStr">
        <is>
          <t>Invested Capital</t>
        </is>
      </c>
      <c r="C28" s="14" t="n">
        <v>2016721500000</v>
      </c>
      <c r="D28" s="14" t="n">
        <v>2653324900000</v>
      </c>
      <c r="E28" s="14" t="n">
        <v>3132332400000</v>
      </c>
      <c r="F28" s="14" t="n">
        <v>3315132000000</v>
      </c>
    </row>
    <row r="29">
      <c r="A29" s="12" t="inlineStr">
        <is>
          <t>長期租賃負債</t>
        </is>
      </c>
      <c r="B29" s="12" t="inlineStr">
        <is>
          <t>Operating Lease Liability, Noncurrent</t>
        </is>
      </c>
      <c r="C29" s="13" t="n">
        <v>20764200000</v>
      </c>
      <c r="D29" s="13" t="n">
        <v>29764100000</v>
      </c>
      <c r="E29" s="13" t="n">
        <v>28681800000</v>
      </c>
      <c r="F29" s="13" t="n">
        <v>28755300000</v>
      </c>
    </row>
    <row r="30">
      <c r="A30" s="12" t="inlineStr">
        <is>
          <t>負債總計</t>
        </is>
      </c>
      <c r="B30" s="12" t="inlineStr">
        <is>
          <t>Total Liabilities</t>
        </is>
      </c>
      <c r="C30" s="13" t="n">
        <v>1573619700000</v>
      </c>
      <c r="D30" s="13" t="n">
        <v>2046626700000</v>
      </c>
      <c r="E30" s="13" t="n">
        <v>2078330100000</v>
      </c>
      <c r="F30" s="13" t="n">
        <v>2412493100000</v>
      </c>
    </row>
    <row r="31">
      <c r="A31" s="12" t="inlineStr">
        <is>
          <t>股東權益總計</t>
        </is>
      </c>
      <c r="B31" s="12" t="inlineStr">
        <is>
          <t>Total Stockholders' Equity</t>
        </is>
      </c>
      <c r="C31" s="13" t="n">
        <v>2149259800000</v>
      </c>
      <c r="D31" s="13" t="n">
        <v>2903019700000</v>
      </c>
      <c r="E31" s="13" t="n">
        <v>3429522400000</v>
      </c>
      <c r="F31" s="13" t="n">
        <v>4244266500000</v>
      </c>
    </row>
    <row r="32">
      <c r="A32" s="12" t="inlineStr">
        <is>
          <t>保留盈餘（累積虧損）</t>
        </is>
      </c>
      <c r="B32" s="12" t="inlineStr">
        <is>
          <t>Retained Earnings</t>
        </is>
      </c>
      <c r="C32" s="13" t="n">
        <v>1887802900000</v>
      </c>
      <c r="D32" s="13" t="n">
        <v>2594891200000</v>
      </c>
      <c r="E32" s="13" t="n">
        <v>3128639600000</v>
      </c>
      <c r="F32" s="13" t="n">
        <v>3872973400000</v>
      </c>
    </row>
    <row r="33">
      <c r="A33" s="12" t="inlineStr">
        <is>
          <t>庫藏股</t>
        </is>
      </c>
      <c r="B33" s="12" t="inlineStr">
        <is>
          <t>Treasury Stock</t>
        </is>
      </c>
      <c r="C33" s="15" t="inlineStr">
        <is>
          <t>—</t>
        </is>
      </c>
      <c r="D33" s="15" t="inlineStr">
        <is>
          <t>—</t>
        </is>
      </c>
      <c r="E33" s="15" t="inlineStr">
        <is>
          <t>—</t>
        </is>
      </c>
      <c r="F33" s="15" t="inlineStr">
        <is>
          <t>—</t>
        </is>
      </c>
    </row>
    <row r="36">
      <c r="A36" s="4" t="inlineStr">
        <is>
          <t>■ 本頁圖表目錄</t>
        </is>
      </c>
      <c r="B36" s="5" t="inlineStr">
        <is>
          <t>回說明</t>
        </is>
      </c>
    </row>
    <row r="37">
      <c r="A37" s="5" t="inlineStr">
        <is>
          <t xml:space="preserve">　資產結構</t>
        </is>
      </c>
    </row>
    <row r="38">
      <c r="A38" s="5" t="inlineStr">
        <is>
          <t xml:space="preserve">　淨負債與利息保障倍數</t>
        </is>
      </c>
    </row>
    <row r="39">
      <c r="A39" s="5" t="inlineStr">
        <is>
          <t xml:space="preserve">　期末流通股數 Shares Outstanding</t>
        </is>
      </c>
    </row>
    <row r="40">
      <c r="A40" s="5" t="inlineStr">
        <is>
          <t xml:space="preserve">　現金及約當現金 Cash &amp; Equivalents</t>
        </is>
      </c>
    </row>
    <row r="41">
      <c r="A41" s="5" t="inlineStr">
        <is>
          <t xml:space="preserve">　短期投資 Short-Term Investments</t>
        </is>
      </c>
    </row>
    <row r="42">
      <c r="A42" s="5" t="inlineStr">
        <is>
          <t xml:space="preserve">　應收帳款淨額 Accounts Receivable, Net</t>
        </is>
      </c>
    </row>
    <row r="43">
      <c r="A43" s="5" t="inlineStr">
        <is>
          <t xml:space="preserve">　存貨 Inventory</t>
        </is>
      </c>
    </row>
    <row r="44">
      <c r="A44" s="5" t="inlineStr">
        <is>
          <t xml:space="preserve">　流動資產合計 Total Current Assets</t>
        </is>
      </c>
    </row>
    <row r="45">
      <c r="A45" s="5" t="inlineStr">
        <is>
          <t xml:space="preserve">　不動產、廠房及設備淨額 PP&amp;E, Net</t>
        </is>
      </c>
    </row>
    <row r="46">
      <c r="A46" s="5" t="inlineStr">
        <is>
          <t xml:space="preserve">　使用權資產 Operating Lease ROU Asset</t>
        </is>
      </c>
    </row>
    <row r="47">
      <c r="A47" s="5" t="inlineStr">
        <is>
          <t xml:space="preserve">　無形資產（不含商譽） Intangible Assets ex-Goodwill</t>
        </is>
      </c>
    </row>
    <row r="48">
      <c r="A48" s="5" t="inlineStr">
        <is>
          <t xml:space="preserve">　資產總計 Total Assets</t>
        </is>
      </c>
    </row>
    <row r="49">
      <c r="A49" s="5" t="inlineStr">
        <is>
          <t xml:space="preserve">　應付帳款 Accounts Payable</t>
        </is>
      </c>
    </row>
    <row r="50">
      <c r="A50" s="5" t="inlineStr">
        <is>
          <t xml:space="preserve">　短期借款及一年內到期長期負債 Short-Term Debt</t>
        </is>
      </c>
    </row>
    <row r="51">
      <c r="A51" s="5" t="inlineStr">
        <is>
          <t xml:space="preserve">　速動資產 Quick Assets</t>
        </is>
      </c>
    </row>
    <row r="52">
      <c r="A52" s="5" t="inlineStr">
        <is>
          <t xml:space="preserve">　流動負債合計 Total Current Liabilities</t>
        </is>
      </c>
    </row>
    <row r="53">
      <c r="A53" s="5" t="inlineStr">
        <is>
          <t xml:space="preserve">　長期負債 Long-Term Debt</t>
        </is>
      </c>
    </row>
    <row r="54">
      <c r="A54" s="5" t="inlineStr">
        <is>
          <t xml:space="preserve">　有息負債合計 Total Debt</t>
        </is>
      </c>
    </row>
    <row r="55">
      <c r="A55" s="5" t="inlineStr">
        <is>
          <t xml:space="preserve">　投入資本 Invested Capital</t>
        </is>
      </c>
    </row>
    <row r="56">
      <c r="A56" s="5" t="inlineStr">
        <is>
          <t xml:space="preserve">　長期租賃負債 Operating Lease Liability, Noncurrent</t>
        </is>
      </c>
    </row>
    <row r="57">
      <c r="A57" s="5" t="inlineStr">
        <is>
          <t xml:space="preserve">　負債總計 Total Liabilities</t>
        </is>
      </c>
    </row>
    <row r="58">
      <c r="A58" s="5" t="inlineStr">
        <is>
          <t xml:space="preserve">　股東權益總計 Total Stockholders' Equity</t>
        </is>
      </c>
    </row>
    <row r="59">
      <c r="A59" s="5" t="inlineStr">
        <is>
          <t xml:space="preserve">　保留盈餘（累積虧損） Retained Earnings</t>
        </is>
      </c>
    </row>
  </sheetData>
  <hyperlinks>
    <hyperlink xmlns:r="http://schemas.openxmlformats.org/officeDocument/2006/relationships" ref="H1" r:id="rId1"/>
    <hyperlink xmlns:r="http://schemas.openxmlformats.org/officeDocument/2006/relationships" ref="B36" r:id="rId2"/>
    <hyperlink xmlns:r="http://schemas.openxmlformats.org/officeDocument/2006/relationships" ref="A37" r:id="rId3"/>
    <hyperlink xmlns:r="http://schemas.openxmlformats.org/officeDocument/2006/relationships" ref="A38" r:id="rId4"/>
    <hyperlink xmlns:r="http://schemas.openxmlformats.org/officeDocument/2006/relationships" ref="A39" r:id="rId5"/>
    <hyperlink xmlns:r="http://schemas.openxmlformats.org/officeDocument/2006/relationships" ref="A40" r:id="rId6"/>
    <hyperlink xmlns:r="http://schemas.openxmlformats.org/officeDocument/2006/relationships" ref="A41" r:id="rId7"/>
    <hyperlink xmlns:r="http://schemas.openxmlformats.org/officeDocument/2006/relationships" ref="A42" r:id="rId8"/>
    <hyperlink xmlns:r="http://schemas.openxmlformats.org/officeDocument/2006/relationships" ref="A43" r:id="rId9"/>
    <hyperlink xmlns:r="http://schemas.openxmlformats.org/officeDocument/2006/relationships" ref="A44" r:id="rId10"/>
    <hyperlink xmlns:r="http://schemas.openxmlformats.org/officeDocument/2006/relationships" ref="A45" r:id="rId11"/>
    <hyperlink xmlns:r="http://schemas.openxmlformats.org/officeDocument/2006/relationships" ref="A46" r:id="rId12"/>
    <hyperlink xmlns:r="http://schemas.openxmlformats.org/officeDocument/2006/relationships" ref="A47" r:id="rId13"/>
    <hyperlink xmlns:r="http://schemas.openxmlformats.org/officeDocument/2006/relationships" ref="A48" r:id="rId14"/>
    <hyperlink xmlns:r="http://schemas.openxmlformats.org/officeDocument/2006/relationships" ref="A49" r:id="rId15"/>
    <hyperlink xmlns:r="http://schemas.openxmlformats.org/officeDocument/2006/relationships" ref="A50" r:id="rId16"/>
    <hyperlink xmlns:r="http://schemas.openxmlformats.org/officeDocument/2006/relationships" ref="A51" r:id="rId17"/>
    <hyperlink xmlns:r="http://schemas.openxmlformats.org/officeDocument/2006/relationships" ref="A52" r:id="rId18"/>
    <hyperlink xmlns:r="http://schemas.openxmlformats.org/officeDocument/2006/relationships" ref="A53" r:id="rId19"/>
    <hyperlink xmlns:r="http://schemas.openxmlformats.org/officeDocument/2006/relationships" ref="A54" r:id="rId20"/>
    <hyperlink xmlns:r="http://schemas.openxmlformats.org/officeDocument/2006/relationships" ref="A55" r:id="rId21"/>
    <hyperlink xmlns:r="http://schemas.openxmlformats.org/officeDocument/2006/relationships" ref="A56" r:id="rId22"/>
    <hyperlink xmlns:r="http://schemas.openxmlformats.org/officeDocument/2006/relationships" ref="A57" r:id="rId23"/>
    <hyperlink xmlns:r="http://schemas.openxmlformats.org/officeDocument/2006/relationships" ref="A58" r:id="rId24"/>
    <hyperlink xmlns:r="http://schemas.openxmlformats.org/officeDocument/2006/relationships" ref="A59" r:id="rId25"/>
  </hyperlinks>
  <pageMargins left="0.75" right="0.75" top="1" bottom="1" header="0.5" footer="0.5"/>
  <drawing xmlns:r="http://schemas.openxmlformats.org/officeDocument/2006/relationships" r:id="rId26"/>
</worksheet>
</file>

<file path=xl/worksheets/sheet4.xml><?xml version="1.0" encoding="utf-8"?>
<worksheet xmlns="http://schemas.openxmlformats.org/spreadsheetml/2006/main">
  <sheetPr>
    <tabColor rgb="000E6B5A"/>
    <outlinePr summaryBelow="1" summaryRight="1"/>
    <pageSetUpPr/>
  </sheetPr>
  <dimension ref="A1:H2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width="14" customWidth="1" min="4" max="4"/>
    <col width="14" customWidth="1" min="5" max="5"/>
    <col width="14" customWidth="1" min="6" max="6"/>
    <col width="16" customWidth="1" min="8" max="8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</t>
        </is>
      </c>
      <c r="D1" s="10" t="inlineStr">
        <is>
          <t>FY2022</t>
        </is>
      </c>
      <c r="E1" s="10" t="inlineStr">
        <is>
          <t>FY2023</t>
        </is>
      </c>
      <c r="F1" s="10" t="inlineStr">
        <is>
          <t>FY2024</t>
        </is>
      </c>
      <c r="H1" s="11" t="inlineStr">
        <is>
          <t>► 跳到圖表目錄</t>
        </is>
      </c>
    </row>
    <row r="2">
      <c r="A2" s="12" t="inlineStr">
        <is>
          <t>股份基礎給付</t>
        </is>
      </c>
      <c r="B2" s="12" t="inlineStr">
        <is>
          <t>Stock-Based Compensation</t>
        </is>
      </c>
      <c r="C2" s="13" t="n">
        <v>7800000</v>
      </c>
      <c r="D2" s="13" t="n">
        <v>335100000</v>
      </c>
      <c r="E2" s="13" t="n">
        <v>544400000</v>
      </c>
      <c r="F2" s="13" t="n">
        <v>1646200000</v>
      </c>
    </row>
    <row r="3">
      <c r="A3" s="12" t="inlineStr">
        <is>
          <t>折舊及攤銷</t>
        </is>
      </c>
      <c r="B3" s="12" t="inlineStr">
        <is>
          <t>D&amp;A</t>
        </is>
      </c>
      <c r="C3" s="13" t="n">
        <v>414187700000</v>
      </c>
      <c r="D3" s="13" t="n">
        <v>428498200000</v>
      </c>
      <c r="E3" s="13" t="n">
        <v>522932700000</v>
      </c>
      <c r="F3" s="13" t="n">
        <v>653610500000</v>
      </c>
    </row>
    <row r="4">
      <c r="A4" s="12" t="inlineStr">
        <is>
          <t>營業活動現金流量</t>
        </is>
      </c>
      <c r="B4" s="12" t="inlineStr">
        <is>
          <t>Cash Flow from Operations</t>
        </is>
      </c>
      <c r="C4" s="13" t="n">
        <v>1112160700000</v>
      </c>
      <c r="D4" s="13" t="n">
        <v>1610599200000</v>
      </c>
      <c r="E4" s="13" t="n">
        <v>1241967300000</v>
      </c>
      <c r="F4" s="13" t="n">
        <v>1826177100000</v>
      </c>
    </row>
    <row r="5">
      <c r="A5" s="12" t="inlineStr">
        <is>
          <t>資本支出</t>
        </is>
      </c>
      <c r="B5" s="12" t="inlineStr">
        <is>
          <t>Capital Expenditures</t>
        </is>
      </c>
      <c r="C5" s="13" t="n">
        <v>839195700000</v>
      </c>
      <c r="D5" s="13" t="n">
        <v>1082672100000</v>
      </c>
      <c r="E5" s="13" t="n">
        <v>949816800000</v>
      </c>
      <c r="F5" s="13" t="n">
        <v>956006500000</v>
      </c>
    </row>
    <row r="6">
      <c r="A6" s="12" t="inlineStr">
        <is>
          <t>投資活動現金流量</t>
        </is>
      </c>
      <c r="B6" s="12" t="inlineStr">
        <is>
          <t>Cash Flow from Investing</t>
        </is>
      </c>
      <c r="C6" s="13" t="n">
        <v>-836365800000</v>
      </c>
      <c r="D6" s="13" t="n">
        <v>-1190928300000</v>
      </c>
      <c r="E6" s="13" t="n">
        <v>-906120600000</v>
      </c>
      <c r="F6" s="13" t="n">
        <v>-864842800000</v>
      </c>
    </row>
    <row r="7">
      <c r="A7" s="12" t="inlineStr">
        <is>
          <t>籌資活動現金流量</t>
        </is>
      </c>
      <c r="B7" s="12" t="inlineStr">
        <is>
          <t>Cash Flow from Financing</t>
        </is>
      </c>
      <c r="C7" s="13" t="n">
        <v>136608500000</v>
      </c>
      <c r="D7" s="13" t="n">
        <v>-200244000000</v>
      </c>
      <c r="E7" s="13" t="n">
        <v>-204894200000</v>
      </c>
      <c r="F7" s="13" t="n">
        <v>-346301000000</v>
      </c>
    </row>
    <row r="8">
      <c r="A8" s="12" t="inlineStr">
        <is>
          <t>庫藏股買回</t>
        </is>
      </c>
      <c r="B8" s="12" t="inlineStr">
        <is>
          <t>Share Repurchases</t>
        </is>
      </c>
      <c r="C8" s="14" t="n">
        <v>0</v>
      </c>
      <c r="D8" s="14" t="n">
        <v>0</v>
      </c>
      <c r="E8" s="14" t="n">
        <v>0</v>
      </c>
      <c r="F8" s="14" t="n">
        <v>0</v>
      </c>
    </row>
    <row r="9">
      <c r="A9" s="12" t="inlineStr">
        <is>
          <t>支付股利</t>
        </is>
      </c>
      <c r="B9" s="12" t="inlineStr">
        <is>
          <t>Dividends Paid</t>
        </is>
      </c>
      <c r="C9" s="13" t="n">
        <v>265786400000</v>
      </c>
      <c r="D9" s="13" t="n">
        <v>285234200000</v>
      </c>
      <c r="E9" s="13" t="n">
        <v>291721900000</v>
      </c>
      <c r="F9" s="13" t="n">
        <v>363055200000</v>
      </c>
    </row>
    <row r="10">
      <c r="A10" s="12" t="inlineStr">
        <is>
          <t>舉借長期債務</t>
        </is>
      </c>
      <c r="B10" s="12" t="inlineStr">
        <is>
          <t>Proceeds from LT Debt</t>
        </is>
      </c>
      <c r="C10" s="13" t="n">
        <v>364592800000</v>
      </c>
      <c r="D10" s="13" t="n">
        <v>198293600000</v>
      </c>
      <c r="E10" s="13" t="n">
        <v>85700000000</v>
      </c>
      <c r="F10" s="13" t="n">
        <v>34300000000</v>
      </c>
    </row>
    <row r="11">
      <c r="A11" s="12" t="inlineStr">
        <is>
          <t>償還長期債務</t>
        </is>
      </c>
      <c r="B11" s="12" t="inlineStr">
        <is>
          <t>Repayments of LT Debt</t>
        </is>
      </c>
      <c r="C11" s="13" t="n">
        <v>2600000000</v>
      </c>
      <c r="D11" s="13" t="n">
        <v>4400000000</v>
      </c>
      <c r="E11" s="13" t="n">
        <v>18100000000</v>
      </c>
      <c r="F11" s="13" t="n">
        <v>7000000000</v>
      </c>
    </row>
    <row r="12">
      <c r="A12" s="12" t="inlineStr">
        <is>
          <t>現金淨變動</t>
        </is>
      </c>
      <c r="B12" s="12" t="inlineStr">
        <is>
          <t>Net Change in Cash</t>
        </is>
      </c>
      <c r="C12" s="13" t="n">
        <v>404819600000</v>
      </c>
      <c r="D12" s="13" t="n">
        <v>277823900000</v>
      </c>
      <c r="E12" s="13" t="n">
        <v>122613700000</v>
      </c>
      <c r="F12" s="13" t="n">
        <v>662199200000</v>
      </c>
    </row>
    <row r="15">
      <c r="A15" s="4" t="inlineStr">
        <is>
          <t>■ 本頁圖表目錄</t>
        </is>
      </c>
      <c r="B15" s="5" t="inlineStr">
        <is>
          <t>回說明</t>
        </is>
      </c>
    </row>
    <row r="16">
      <c r="A16" s="5" t="inlineStr">
        <is>
          <t xml:space="preserve">　三大現金流</t>
        </is>
      </c>
    </row>
    <row r="17">
      <c r="A17" s="5" t="inlineStr">
        <is>
          <t xml:space="preserve">　自由現金流與 FCF Margin</t>
        </is>
      </c>
    </row>
    <row r="18">
      <c r="A18" s="5" t="inlineStr">
        <is>
          <t xml:space="preserve">　股份基礎給付 Stock-Based Compensation</t>
        </is>
      </c>
    </row>
    <row r="19">
      <c r="A19" s="5" t="inlineStr">
        <is>
          <t xml:space="preserve">　折舊及攤銷 D&amp;A</t>
        </is>
      </c>
    </row>
    <row r="20">
      <c r="A20" s="5" t="inlineStr">
        <is>
          <t xml:space="preserve">　營業活動現金流量 Cash Flow from Operations</t>
        </is>
      </c>
    </row>
    <row r="21">
      <c r="A21" s="5" t="inlineStr">
        <is>
          <t xml:space="preserve">　資本支出 Capital Expenditures</t>
        </is>
      </c>
    </row>
    <row r="22">
      <c r="A22" s="5" t="inlineStr">
        <is>
          <t xml:space="preserve">　投資活動現金流量 Cash Flow from Investing</t>
        </is>
      </c>
    </row>
    <row r="23">
      <c r="A23" s="5" t="inlineStr">
        <is>
          <t xml:space="preserve">　籌資活動現金流量 Cash Flow from Financing</t>
        </is>
      </c>
    </row>
    <row r="24">
      <c r="A24" s="5" t="inlineStr">
        <is>
          <t xml:space="preserve">　庫藏股買回 Share Repurchases</t>
        </is>
      </c>
    </row>
    <row r="25">
      <c r="A25" s="5" t="inlineStr">
        <is>
          <t xml:space="preserve">　支付股利 Dividends Paid</t>
        </is>
      </c>
    </row>
    <row r="26">
      <c r="A26" s="5" t="inlineStr">
        <is>
          <t xml:space="preserve">　舉借長期債務 Proceeds from LT Debt</t>
        </is>
      </c>
    </row>
    <row r="27">
      <c r="A27" s="5" t="inlineStr">
        <is>
          <t xml:space="preserve">　償還長期債務 Repayments of LT Debt</t>
        </is>
      </c>
    </row>
    <row r="28">
      <c r="A28" s="5" t="inlineStr">
        <is>
          <t xml:space="preserve">　現金淨變動 Net Change in Cash</t>
        </is>
      </c>
    </row>
  </sheetData>
  <hyperlinks>
    <hyperlink xmlns:r="http://schemas.openxmlformats.org/officeDocument/2006/relationships" ref="H1" r:id="rId1"/>
    <hyperlink xmlns:r="http://schemas.openxmlformats.org/officeDocument/2006/relationships" ref="B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  <hyperlink xmlns:r="http://schemas.openxmlformats.org/officeDocument/2006/relationships" ref="A25" r:id="rId12"/>
    <hyperlink xmlns:r="http://schemas.openxmlformats.org/officeDocument/2006/relationships" ref="A26" r:id="rId13"/>
    <hyperlink xmlns:r="http://schemas.openxmlformats.org/officeDocument/2006/relationships" ref="A27" r:id="rId14"/>
    <hyperlink xmlns:r="http://schemas.openxmlformats.org/officeDocument/2006/relationships" ref="A28" r:id="rId15"/>
  </hyperlinks>
  <pageMargins left="0.75" right="0.75" top="1" bottom="1" header="0.5" footer="0.5"/>
  <drawing xmlns:r="http://schemas.openxmlformats.org/officeDocument/2006/relationships" r:id="rId16"/>
</worksheet>
</file>

<file path=xl/worksheets/sheet5.xml><?xml version="1.0" encoding="utf-8"?>
<worksheet xmlns="http://schemas.openxmlformats.org/spreadsheetml/2006/main">
  <sheetPr>
    <tabColor rgb="00C25A18"/>
    <outlinePr summaryBelow="1" summaryRight="1"/>
    <pageSetUpPr/>
  </sheetPr>
  <dimension ref="A1:H24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width="14" customWidth="1" min="4" max="4"/>
    <col width="14" customWidth="1" min="5" max="5"/>
    <col width="14" customWidth="1" min="6" max="6"/>
    <col width="16" customWidth="1" min="8" max="8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</t>
        </is>
      </c>
      <c r="D1" s="10" t="inlineStr">
        <is>
          <t>FY2022</t>
        </is>
      </c>
      <c r="E1" s="10" t="inlineStr">
        <is>
          <t>FY2023</t>
        </is>
      </c>
      <c r="F1" s="10" t="inlineStr">
        <is>
          <t>FY2024</t>
        </is>
      </c>
      <c r="H1" s="11" t="inlineStr">
        <is>
          <t>► 跳到圖表目錄</t>
        </is>
      </c>
    </row>
    <row r="2">
      <c r="A2" s="18" t="inlineStr">
        <is>
          <t>▍滾動四季原始值</t>
        </is>
      </c>
      <c r="B2" s="19" t="n"/>
      <c r="C2" s="19" t="n"/>
      <c r="D2" s="19" t="n"/>
      <c r="E2" s="19" t="n"/>
      <c r="F2" s="19" t="n"/>
    </row>
    <row r="3">
      <c r="A3" s="12" t="inlineStr">
        <is>
          <t>營收（滾動四季）</t>
        </is>
      </c>
      <c r="B3" s="12" t="inlineStr">
        <is>
          <t>Revenue TTM</t>
        </is>
      </c>
      <c r="C3" s="15" t="inlineStr">
        <is>
          <t>—</t>
        </is>
      </c>
      <c r="D3" s="15" t="inlineStr">
        <is>
          <t>—</t>
        </is>
      </c>
      <c r="E3" s="15" t="inlineStr">
        <is>
          <t>—</t>
        </is>
      </c>
      <c r="F3" s="15" t="inlineStr">
        <is>
          <t>—</t>
        </is>
      </c>
    </row>
    <row r="4">
      <c r="A4" s="12" t="inlineStr">
        <is>
          <t>營業成本（滾動四季）</t>
        </is>
      </c>
      <c r="B4" s="12" t="inlineStr">
        <is>
          <t>COGS TTM</t>
        </is>
      </c>
      <c r="C4" s="15" t="inlineStr">
        <is>
          <t>—</t>
        </is>
      </c>
      <c r="D4" s="15" t="inlineStr">
        <is>
          <t>—</t>
        </is>
      </c>
      <c r="E4" s="15" t="inlineStr">
        <is>
          <t>—</t>
        </is>
      </c>
      <c r="F4" s="15" t="inlineStr">
        <is>
          <t>—</t>
        </is>
      </c>
    </row>
    <row r="5">
      <c r="A5" s="12" t="inlineStr">
        <is>
          <t>毛利（滾動四季）</t>
        </is>
      </c>
      <c r="B5" s="12" t="inlineStr">
        <is>
          <t>Gross Profit TTM</t>
        </is>
      </c>
      <c r="C5" s="15" t="inlineStr">
        <is>
          <t>—</t>
        </is>
      </c>
      <c r="D5" s="15" t="inlineStr">
        <is>
          <t>—</t>
        </is>
      </c>
      <c r="E5" s="15" t="inlineStr">
        <is>
          <t>—</t>
        </is>
      </c>
      <c r="F5" s="15" t="inlineStr">
        <is>
          <t>—</t>
        </is>
      </c>
    </row>
    <row r="6">
      <c r="A6" s="12" t="inlineStr">
        <is>
          <t>營業利益（滾動四季）</t>
        </is>
      </c>
      <c r="B6" s="12" t="inlineStr">
        <is>
          <t>Operating Income TTM</t>
        </is>
      </c>
      <c r="C6" s="15" t="inlineStr">
        <is>
          <t>—</t>
        </is>
      </c>
      <c r="D6" s="15" t="inlineStr">
        <is>
          <t>—</t>
        </is>
      </c>
      <c r="E6" s="15" t="inlineStr">
        <is>
          <t>—</t>
        </is>
      </c>
      <c r="F6" s="15" t="inlineStr">
        <is>
          <t>—</t>
        </is>
      </c>
    </row>
    <row r="7">
      <c r="A7" s="12" t="inlineStr">
        <is>
          <t>稅前淨利（滾動四季）</t>
        </is>
      </c>
      <c r="B7" s="12" t="inlineStr">
        <is>
          <t>Pretax Income TTM</t>
        </is>
      </c>
      <c r="C7" s="15" t="inlineStr">
        <is>
          <t>—</t>
        </is>
      </c>
      <c r="D7" s="15" t="inlineStr">
        <is>
          <t>—</t>
        </is>
      </c>
      <c r="E7" s="15" t="inlineStr">
        <is>
          <t>—</t>
        </is>
      </c>
      <c r="F7" s="15" t="inlineStr">
        <is>
          <t>—</t>
        </is>
      </c>
    </row>
    <row r="8">
      <c r="A8" s="12" t="inlineStr">
        <is>
          <t>所得稅費用（滾動四季）</t>
        </is>
      </c>
      <c r="B8" s="12" t="inlineStr">
        <is>
          <t>Income Tax TTM</t>
        </is>
      </c>
      <c r="C8" s="15" t="inlineStr">
        <is>
          <t>—</t>
        </is>
      </c>
      <c r="D8" s="15" t="inlineStr">
        <is>
          <t>—</t>
        </is>
      </c>
      <c r="E8" s="15" t="inlineStr">
        <is>
          <t>—</t>
        </is>
      </c>
      <c r="F8" s="15" t="inlineStr">
        <is>
          <t>—</t>
        </is>
      </c>
    </row>
    <row r="9">
      <c r="A9" s="12" t="inlineStr">
        <is>
          <t>利息費用（滾動四季）</t>
        </is>
      </c>
      <c r="B9" s="12" t="inlineStr">
        <is>
          <t>Interest Expense TTM</t>
        </is>
      </c>
      <c r="C9" s="15" t="inlineStr">
        <is>
          <t>—</t>
        </is>
      </c>
      <c r="D9" s="15" t="inlineStr">
        <is>
          <t>—</t>
        </is>
      </c>
      <c r="E9" s="15" t="inlineStr">
        <is>
          <t>—</t>
        </is>
      </c>
      <c r="F9" s="15" t="inlineStr">
        <is>
          <t>—</t>
        </is>
      </c>
    </row>
    <row r="10">
      <c r="A10" s="12" t="inlineStr">
        <is>
          <t>EBIT（滾動四季）</t>
        </is>
      </c>
      <c r="B10" s="12" t="inlineStr">
        <is>
          <t>EBIT TTM</t>
        </is>
      </c>
      <c r="C10" s="15" t="inlineStr">
        <is>
          <t>—</t>
        </is>
      </c>
      <c r="D10" s="15" t="inlineStr">
        <is>
          <t>—</t>
        </is>
      </c>
      <c r="E10" s="15" t="inlineStr">
        <is>
          <t>—</t>
        </is>
      </c>
      <c r="F10" s="15" t="inlineStr">
        <is>
          <t>—</t>
        </is>
      </c>
    </row>
    <row r="11">
      <c r="A11" s="12" t="inlineStr">
        <is>
          <t>財務費用（滾動四季）</t>
        </is>
      </c>
      <c r="B11" s="12" t="inlineStr">
        <is>
          <t>Finance Cost TTM</t>
        </is>
      </c>
      <c r="C11" s="15" t="inlineStr">
        <is>
          <t>—</t>
        </is>
      </c>
      <c r="D11" s="15" t="inlineStr">
        <is>
          <t>—</t>
        </is>
      </c>
      <c r="E11" s="15" t="inlineStr">
        <is>
          <t>—</t>
        </is>
      </c>
      <c r="F11" s="15" t="inlineStr">
        <is>
          <t>—</t>
        </is>
      </c>
    </row>
    <row r="12">
      <c r="A12" s="12" t="inlineStr">
        <is>
          <t>折舊及攤銷（滾動四季）</t>
        </is>
      </c>
      <c r="B12" s="12" t="inlineStr">
        <is>
          <t>D&amp;A TTM</t>
        </is>
      </c>
      <c r="C12" s="15" t="inlineStr">
        <is>
          <t>—</t>
        </is>
      </c>
      <c r="D12" s="15" t="inlineStr">
        <is>
          <t>—</t>
        </is>
      </c>
      <c r="E12" s="15" t="inlineStr">
        <is>
          <t>—</t>
        </is>
      </c>
      <c r="F12" s="15" t="inlineStr">
        <is>
          <t>—</t>
        </is>
      </c>
    </row>
    <row r="13">
      <c r="A13" s="12" t="inlineStr">
        <is>
          <t>股份基礎給付（滾動四季）</t>
        </is>
      </c>
      <c r="B13" s="12" t="inlineStr">
        <is>
          <t>SBC TTM</t>
        </is>
      </c>
      <c r="C13" s="15" t="inlineStr">
        <is>
          <t>—</t>
        </is>
      </c>
      <c r="D13" s="15" t="inlineStr">
        <is>
          <t>—</t>
        </is>
      </c>
      <c r="E13" s="15" t="inlineStr">
        <is>
          <t>—</t>
        </is>
      </c>
      <c r="F13" s="15" t="inlineStr">
        <is>
          <t>—</t>
        </is>
      </c>
    </row>
    <row r="14">
      <c r="A14" s="12" t="inlineStr">
        <is>
          <t>研發費用（滾動四季）</t>
        </is>
      </c>
      <c r="B14" s="12" t="inlineStr">
        <is>
          <t>R&amp;D TTM</t>
        </is>
      </c>
      <c r="C14" s="15" t="inlineStr">
        <is>
          <t>—</t>
        </is>
      </c>
      <c r="D14" s="15" t="inlineStr">
        <is>
          <t>—</t>
        </is>
      </c>
      <c r="E14" s="15" t="inlineStr">
        <is>
          <t>—</t>
        </is>
      </c>
      <c r="F14" s="15" t="inlineStr">
        <is>
          <t>—</t>
        </is>
      </c>
    </row>
    <row r="15">
      <c r="A15" s="12" t="inlineStr">
        <is>
          <t>銷售及管理費用（滾動四季）</t>
        </is>
      </c>
      <c r="B15" s="12" t="inlineStr">
        <is>
          <t>SG&amp;A TTM</t>
        </is>
      </c>
      <c r="C15" s="15" t="inlineStr">
        <is>
          <t>—</t>
        </is>
      </c>
      <c r="D15" s="15" t="inlineStr">
        <is>
          <t>—</t>
        </is>
      </c>
      <c r="E15" s="15" t="inlineStr">
        <is>
          <t>—</t>
        </is>
      </c>
      <c r="F15" s="15" t="inlineStr">
        <is>
          <t>—</t>
        </is>
      </c>
    </row>
    <row r="16">
      <c r="A16" s="12" t="inlineStr">
        <is>
          <t>淨利（滾動四季）</t>
        </is>
      </c>
      <c r="B16" s="12" t="inlineStr">
        <is>
          <t>Net Income TTM</t>
        </is>
      </c>
      <c r="C16" s="15" t="inlineStr">
        <is>
          <t>—</t>
        </is>
      </c>
      <c r="D16" s="15" t="inlineStr">
        <is>
          <t>—</t>
        </is>
      </c>
      <c r="E16" s="15" t="inlineStr">
        <is>
          <t>—</t>
        </is>
      </c>
      <c r="F16" s="15" t="inlineStr">
        <is>
          <t>—</t>
        </is>
      </c>
    </row>
    <row r="17">
      <c r="A17" s="12" t="inlineStr">
        <is>
          <t>營運現金流（滾動四季）</t>
        </is>
      </c>
      <c r="B17" s="12" t="inlineStr">
        <is>
          <t>CFO TTM</t>
        </is>
      </c>
      <c r="C17" s="15" t="inlineStr">
        <is>
          <t>—</t>
        </is>
      </c>
      <c r="D17" s="15" t="inlineStr">
        <is>
          <t>—</t>
        </is>
      </c>
      <c r="E17" s="15" t="inlineStr">
        <is>
          <t>—</t>
        </is>
      </c>
      <c r="F17" s="15" t="inlineStr">
        <is>
          <t>—</t>
        </is>
      </c>
    </row>
    <row r="18">
      <c r="A18" s="12" t="inlineStr">
        <is>
          <t>資本支出（滾動四季）</t>
        </is>
      </c>
      <c r="B18" s="12" t="inlineStr">
        <is>
          <t>CapEx TTM</t>
        </is>
      </c>
      <c r="C18" s="15" t="inlineStr">
        <is>
          <t>—</t>
        </is>
      </c>
      <c r="D18" s="15" t="inlineStr">
        <is>
          <t>—</t>
        </is>
      </c>
      <c r="E18" s="15" t="inlineStr">
        <is>
          <t>—</t>
        </is>
      </c>
      <c r="F18" s="15" t="inlineStr">
        <is>
          <t>—</t>
        </is>
      </c>
    </row>
    <row r="19">
      <c r="A19" s="18" t="inlineStr">
        <is>
          <t>▍成長性</t>
        </is>
      </c>
      <c r="B19" s="19" t="n"/>
      <c r="C19" s="19" t="n"/>
      <c r="D19" s="19" t="n"/>
      <c r="E19" s="19" t="n"/>
      <c r="F19" s="19" t="n"/>
    </row>
    <row r="20">
      <c r="A20" s="12" t="inlineStr">
        <is>
          <t>營收年增率</t>
        </is>
      </c>
      <c r="B20" s="12" t="inlineStr">
        <is>
          <t>Revenue YoY</t>
        </is>
      </c>
      <c r="C20" s="15" t="inlineStr">
        <is>
          <t>—</t>
        </is>
      </c>
      <c r="D20" s="15" t="inlineStr">
        <is>
          <t>—</t>
        </is>
      </c>
      <c r="E20" s="15" t="inlineStr">
        <is>
          <t>—</t>
        </is>
      </c>
      <c r="F20" s="15" t="inlineStr">
        <is>
          <t>—</t>
        </is>
      </c>
    </row>
    <row r="21">
      <c r="A21" s="12" t="inlineStr">
        <is>
          <t>營收年增率（單季）</t>
        </is>
      </c>
      <c r="B21" s="12" t="inlineStr">
        <is>
          <t>Revenue YoY (Quarterly)</t>
        </is>
      </c>
      <c r="C21" s="15" t="inlineStr">
        <is>
          <t>—</t>
        </is>
      </c>
      <c r="D21" s="20">
        <f>IFERROR('損益表'!D2/'損益表'!C2-1,IF(ERROR.TYPE('損益表'!D2/'損益表'!C2-1)=2,"無定義","n/a"))</f>
        <v/>
      </c>
      <c r="E21" s="20">
        <f>IFERROR('損益表'!E2/'損益表'!D2-1,IF(ERROR.TYPE('損益表'!E2/'損益表'!D2-1)=2,"無定義","n/a"))</f>
        <v/>
      </c>
      <c r="F21" s="20">
        <f>IFERROR('損益表'!F2/'損益表'!E2-1,IF(ERROR.TYPE('損益表'!F2/'損益表'!E2-1)=2,"無定義","n/a"))</f>
        <v/>
      </c>
    </row>
    <row r="22">
      <c r="A22" s="12" t="inlineStr">
        <is>
          <t>營收季增率</t>
        </is>
      </c>
      <c r="B22" s="12" t="inlineStr">
        <is>
          <t>Revenue QoQ</t>
        </is>
      </c>
      <c r="C22" s="15" t="inlineStr">
        <is>
          <t>—</t>
        </is>
      </c>
      <c r="D22" s="15" t="inlineStr">
        <is>
          <t>—</t>
        </is>
      </c>
      <c r="E22" s="15" t="inlineStr">
        <is>
          <t>—</t>
        </is>
      </c>
      <c r="F22" s="15" t="inlineStr">
        <is>
          <t>—</t>
        </is>
      </c>
    </row>
    <row r="23">
      <c r="A23" s="12" t="inlineStr">
        <is>
          <t>淨利年增率</t>
        </is>
      </c>
      <c r="B23" s="12" t="inlineStr">
        <is>
          <t>Net Income YoY</t>
        </is>
      </c>
      <c r="C23" s="15" t="inlineStr">
        <is>
          <t>—</t>
        </is>
      </c>
      <c r="D23" s="20">
        <f>IFERROR('損益表'!D17/'損益表'!C17-1,IF(ERROR.TYPE('損益表'!D17/'損益表'!C17-1)=2,"無定義","n/a"))</f>
        <v/>
      </c>
      <c r="E23" s="20">
        <f>IFERROR('損益表'!E17/'損益表'!D17-1,IF(ERROR.TYPE('損益表'!E17/'損益表'!D17-1)=2,"無定義","n/a"))</f>
        <v/>
      </c>
      <c r="F23" s="20">
        <f>IFERROR('損益表'!F17/'損益表'!E17-1,IF(ERROR.TYPE('損益表'!F17/'損益表'!E17-1)=2,"無定義","n/a"))</f>
        <v/>
      </c>
    </row>
    <row r="24">
      <c r="A24" s="18" t="inlineStr">
        <is>
          <t>▍獲利能力</t>
        </is>
      </c>
      <c r="B24" s="19" t="n"/>
      <c r="C24" s="19" t="n"/>
      <c r="D24" s="19" t="n"/>
      <c r="E24" s="19" t="n"/>
      <c r="F24" s="19" t="n"/>
    </row>
    <row r="25">
      <c r="A25" s="12" t="inlineStr">
        <is>
          <t>財務費用（單季）</t>
        </is>
      </c>
      <c r="B25" s="12" t="inlineStr">
        <is>
          <t>Finance Cost (Quarterly)</t>
        </is>
      </c>
      <c r="C25" s="13">
        <f>IFERROR('損益表'!C14-'損益表'!C13,IF(ERROR.TYPE('損益表'!C14-'損益表'!C13)=2,"無定義","n/a"))</f>
        <v/>
      </c>
      <c r="D25" s="13">
        <f>IFERROR('損益表'!D14-'損益表'!D13,IF(ERROR.TYPE('損益表'!D14-'損益表'!D13)=2,"無定義","n/a"))</f>
        <v/>
      </c>
      <c r="E25" s="13">
        <f>IFERROR('損益表'!E14-'損益表'!E13,IF(ERROR.TYPE('損益表'!E14-'損益表'!E13)=2,"無定義","n/a"))</f>
        <v/>
      </c>
      <c r="F25" s="13">
        <f>IFERROR('損益表'!F14-'損益表'!F13,IF(ERROR.TYPE('損益表'!F14-'損益表'!F13)=2,"無定義","n/a"))</f>
        <v/>
      </c>
    </row>
    <row r="26">
      <c r="A26" s="12" t="inlineStr">
        <is>
          <t>毛利率</t>
        </is>
      </c>
      <c r="B26" s="12" t="inlineStr">
        <is>
          <t>Gross Margin</t>
        </is>
      </c>
      <c r="C26" s="15" t="inlineStr">
        <is>
          <t>—</t>
        </is>
      </c>
      <c r="D26" s="15" t="inlineStr">
        <is>
          <t>—</t>
        </is>
      </c>
      <c r="E26" s="15" t="inlineStr">
        <is>
          <t>—</t>
        </is>
      </c>
      <c r="F26" s="15" t="inlineStr">
        <is>
          <t>—</t>
        </is>
      </c>
    </row>
    <row r="27">
      <c r="A27" s="12" t="inlineStr">
        <is>
          <t>毛利率（單季）</t>
        </is>
      </c>
      <c r="B27" s="12" t="inlineStr">
        <is>
          <t>Gross Margin (Quarterly)</t>
        </is>
      </c>
      <c r="C27" s="20">
        <f>IFERROR('損益表'!C4/'損益表'!C2,IF(ERROR.TYPE('損益表'!C4/'損益表'!C2)=2,"無定義","n/a"))</f>
        <v/>
      </c>
      <c r="D27" s="20">
        <f>IFERROR('損益表'!D4/'損益表'!D2,IF(ERROR.TYPE('損益表'!D4/'損益表'!D2)=2,"無定義","n/a"))</f>
        <v/>
      </c>
      <c r="E27" s="20">
        <f>IFERROR('損益表'!E4/'損益表'!E2,IF(ERROR.TYPE('損益表'!E4/'損益表'!E2)=2,"無定義","n/a"))</f>
        <v/>
      </c>
      <c r="F27" s="20">
        <f>IFERROR('損益表'!F4/'損益表'!F2,IF(ERROR.TYPE('損益表'!F4/'損益表'!F2)=2,"無定義","n/a"))</f>
        <v/>
      </c>
    </row>
    <row r="28">
      <c r="A28" s="12" t="inlineStr">
        <is>
          <t>營業利益率</t>
        </is>
      </c>
      <c r="B28" s="12" t="inlineStr">
        <is>
          <t>Operating Margin</t>
        </is>
      </c>
      <c r="C28" s="15" t="inlineStr">
        <is>
          <t>—</t>
        </is>
      </c>
      <c r="D28" s="15" t="inlineStr">
        <is>
          <t>—</t>
        </is>
      </c>
      <c r="E28" s="15" t="inlineStr">
        <is>
          <t>—</t>
        </is>
      </c>
      <c r="F28" s="15" t="inlineStr">
        <is>
          <t>—</t>
        </is>
      </c>
    </row>
    <row r="29">
      <c r="A29" s="12" t="inlineStr">
        <is>
          <t>營業利益率（單季）</t>
        </is>
      </c>
      <c r="B29" s="12" t="inlineStr">
        <is>
          <t>Operating Margin (Quarterly)</t>
        </is>
      </c>
      <c r="C29" s="20">
        <f>IFERROR('損益表'!C9/'損益表'!C2,IF(ERROR.TYPE('損益表'!C9/'損益表'!C2)=2,"無定義","n/a"))</f>
        <v/>
      </c>
      <c r="D29" s="20">
        <f>IFERROR('損益表'!D9/'損益表'!D2,IF(ERROR.TYPE('損益表'!D9/'損益表'!D2)=2,"無定義","n/a"))</f>
        <v/>
      </c>
      <c r="E29" s="20">
        <f>IFERROR('損益表'!E9/'損益表'!E2,IF(ERROR.TYPE('損益表'!E9/'損益表'!E2)=2,"無定義","n/a"))</f>
        <v/>
      </c>
      <c r="F29" s="20">
        <f>IFERROR('損益表'!F9/'損益表'!F2,IF(ERROR.TYPE('損益表'!F9/'損益表'!F2)=2,"無定義","n/a"))</f>
        <v/>
      </c>
    </row>
    <row r="30">
      <c r="A30" s="12" t="inlineStr">
        <is>
          <t>EBIT 利潤率</t>
        </is>
      </c>
      <c r="B30" s="12" t="inlineStr">
        <is>
          <t>EBIT Margin</t>
        </is>
      </c>
      <c r="C30" s="15" t="inlineStr">
        <is>
          <t>—</t>
        </is>
      </c>
      <c r="D30" s="15" t="inlineStr">
        <is>
          <t>—</t>
        </is>
      </c>
      <c r="E30" s="15" t="inlineStr">
        <is>
          <t>—</t>
        </is>
      </c>
      <c r="F30" s="15" t="inlineStr">
        <is>
          <t>—</t>
        </is>
      </c>
    </row>
    <row r="31">
      <c r="A31" s="12" t="inlineStr">
        <is>
          <t>EBIT 利潤率（單季）</t>
        </is>
      </c>
      <c r="B31" s="12" t="inlineStr">
        <is>
          <t>EBIT Margin (Quarterly)</t>
        </is>
      </c>
      <c r="C31" s="20">
        <f>IFERROR('損益表'!C14/'損益表'!C2,IF(ERROR.TYPE('損益表'!C14/'損益表'!C2)=2,"無定義","n/a"))</f>
        <v/>
      </c>
      <c r="D31" s="20">
        <f>IFERROR('損益表'!D14/'損益表'!D2,IF(ERROR.TYPE('損益表'!D14/'損益表'!D2)=2,"無定義","n/a"))</f>
        <v/>
      </c>
      <c r="E31" s="20">
        <f>IFERROR('損益表'!E14/'損益表'!E2,IF(ERROR.TYPE('損益表'!E14/'損益表'!E2)=2,"無定義","n/a"))</f>
        <v/>
      </c>
      <c r="F31" s="20">
        <f>IFERROR('損益表'!F14/'損益表'!F2,IF(ERROR.TYPE('損益表'!F14/'損益表'!F2)=2,"無定義","n/a"))</f>
        <v/>
      </c>
    </row>
    <row r="32">
      <c r="A32" s="12" t="inlineStr">
        <is>
          <t>淨利率</t>
        </is>
      </c>
      <c r="B32" s="12" t="inlineStr">
        <is>
          <t>Net Margin</t>
        </is>
      </c>
      <c r="C32" s="15" t="inlineStr">
        <is>
          <t>—</t>
        </is>
      </c>
      <c r="D32" s="15" t="inlineStr">
        <is>
          <t>—</t>
        </is>
      </c>
      <c r="E32" s="15" t="inlineStr">
        <is>
          <t>—</t>
        </is>
      </c>
      <c r="F32" s="15" t="inlineStr">
        <is>
          <t>—</t>
        </is>
      </c>
    </row>
    <row r="33">
      <c r="A33" s="12" t="inlineStr">
        <is>
          <t>淨利率（單季）</t>
        </is>
      </c>
      <c r="B33" s="12" t="inlineStr">
        <is>
          <t>Net Margin (Quarterly)</t>
        </is>
      </c>
      <c r="C33" s="20">
        <f>IFERROR('損益表'!C17/'損益表'!C2,IF(ERROR.TYPE('損益表'!C17/'損益表'!C2)=2,"無定義","n/a"))</f>
        <v/>
      </c>
      <c r="D33" s="20">
        <f>IFERROR('損益表'!D17/'損益表'!D2,IF(ERROR.TYPE('損益表'!D17/'損益表'!D2)=2,"無定義","n/a"))</f>
        <v/>
      </c>
      <c r="E33" s="20">
        <f>IFERROR('損益表'!E17/'損益表'!E2,IF(ERROR.TYPE('損益表'!E17/'損益表'!E2)=2,"無定義","n/a"))</f>
        <v/>
      </c>
      <c r="F33" s="20">
        <f>IFERROR('損益表'!F17/'損益表'!F2,IF(ERROR.TYPE('損益表'!F17/'損益表'!F2)=2,"無定義","n/a"))</f>
        <v/>
      </c>
    </row>
    <row r="34">
      <c r="A34" s="12" t="inlineStr">
        <is>
          <t>EBITDA</t>
        </is>
      </c>
      <c r="B34" s="12" t="inlineStr">
        <is>
          <t>EBITDA</t>
        </is>
      </c>
      <c r="C34" s="15" t="inlineStr">
        <is>
          <t>—</t>
        </is>
      </c>
      <c r="D34" s="15" t="inlineStr">
        <is>
          <t>—</t>
        </is>
      </c>
      <c r="E34" s="15" t="inlineStr">
        <is>
          <t>—</t>
        </is>
      </c>
      <c r="F34" s="15" t="inlineStr">
        <is>
          <t>—</t>
        </is>
      </c>
    </row>
    <row r="35">
      <c r="A35" s="12" t="inlineStr">
        <is>
          <t>稅前息前折舊攤銷前獲利（單季）</t>
        </is>
      </c>
      <c r="B35" s="12" t="inlineStr">
        <is>
          <t>EBITDA (Quarterly)</t>
        </is>
      </c>
      <c r="C35" s="13">
        <f>IFERROR('損益表'!C14+'現金流量表'!C3,IF(ERROR.TYPE('損益表'!C14+'現金流量表'!C3)=2,"無定義","n/a"))</f>
        <v/>
      </c>
      <c r="D35" s="13">
        <f>IFERROR('損益表'!D14+'現金流量表'!D3,IF(ERROR.TYPE('損益表'!D14+'現金流量表'!D3)=2,"無定義","n/a"))</f>
        <v/>
      </c>
      <c r="E35" s="13">
        <f>IFERROR('損益表'!E14+'現金流量表'!E3,IF(ERROR.TYPE('損益表'!E14+'現金流量表'!E3)=2,"無定義","n/a"))</f>
        <v/>
      </c>
      <c r="F35" s="13">
        <f>IFERROR('損益表'!F14+'現金流量表'!F3,IF(ERROR.TYPE('損益表'!F14+'現金流量表'!F3)=2,"無定義","n/a"))</f>
        <v/>
      </c>
    </row>
    <row r="36">
      <c r="A36" s="12" t="inlineStr">
        <is>
          <t>EBITDA 利潤率</t>
        </is>
      </c>
      <c r="B36" s="12" t="inlineStr">
        <is>
          <t>EBITDA Margin</t>
        </is>
      </c>
      <c r="C36" s="20">
        <f>IFERROR('關鍵指標'!C35/'損益表'!C2,IF(ERROR.TYPE('關鍵指標'!C35/'損益表'!C2)=2,"無定義","n/a"))</f>
        <v/>
      </c>
      <c r="D36" s="20">
        <f>IFERROR('關鍵指標'!D35/'損益表'!D2,IF(ERROR.TYPE('關鍵指標'!D35/'損益表'!D2)=2,"無定義","n/a"))</f>
        <v/>
      </c>
      <c r="E36" s="20">
        <f>IFERROR('關鍵指標'!E35/'損益表'!E2,IF(ERROR.TYPE('關鍵指標'!E35/'損益表'!E2)=2,"無定義","n/a"))</f>
        <v/>
      </c>
      <c r="F36" s="20">
        <f>IFERROR('關鍵指標'!F35/'損益表'!F2,IF(ERROR.TYPE('關鍵指標'!F35/'損益表'!F2)=2,"無定義","n/a"))</f>
        <v/>
      </c>
    </row>
    <row r="37">
      <c r="A37" s="12" t="inlineStr">
        <is>
          <t>有效稅率</t>
        </is>
      </c>
      <c r="B37" s="12" t="inlineStr">
        <is>
          <t>Effective Tax Rate</t>
        </is>
      </c>
      <c r="C37" s="15" t="inlineStr">
        <is>
          <t>—</t>
        </is>
      </c>
      <c r="D37" s="15" t="inlineStr">
        <is>
          <t>—</t>
        </is>
      </c>
      <c r="E37" s="15" t="inlineStr">
        <is>
          <t>—</t>
        </is>
      </c>
      <c r="F37" s="15" t="inlineStr">
        <is>
          <t>—</t>
        </is>
      </c>
    </row>
    <row r="38">
      <c r="A38" s="12" t="inlineStr">
        <is>
          <t>有效稅率（單季）</t>
        </is>
      </c>
      <c r="B38" s="12" t="inlineStr">
        <is>
          <t>Effective Tax Rate (Quarterly)</t>
        </is>
      </c>
      <c r="C38" s="20">
        <f>IFERROR('損益表'!C16/'損益表'!C13,IF(ERROR.TYPE('損益表'!C16/'損益表'!C13)=2,"無定義","n/a"))</f>
        <v/>
      </c>
      <c r="D38" s="20">
        <f>IFERROR('損益表'!D16/'損益表'!D13,IF(ERROR.TYPE('損益表'!D16/'損益表'!D13)=2,"無定義","n/a"))</f>
        <v/>
      </c>
      <c r="E38" s="20">
        <f>IFERROR('損益表'!E16/'損益表'!E13,IF(ERROR.TYPE('損益表'!E16/'損益表'!E13)=2,"無定義","n/a"))</f>
        <v/>
      </c>
      <c r="F38" s="20">
        <f>IFERROR('損益表'!F16/'損益表'!F13,IF(ERROR.TYPE('損益表'!F16/'損益表'!F13)=2,"無定義","n/a"))</f>
        <v/>
      </c>
    </row>
    <row r="39">
      <c r="A39" s="12" t="inlineStr">
        <is>
          <t>股東權益報酬率</t>
        </is>
      </c>
      <c r="B39" s="12" t="inlineStr">
        <is>
          <t>ROE</t>
        </is>
      </c>
      <c r="C39" s="15" t="inlineStr">
        <is>
          <t>—</t>
        </is>
      </c>
      <c r="D39" s="15" t="inlineStr">
        <is>
          <t>—</t>
        </is>
      </c>
      <c r="E39" s="15" t="inlineStr">
        <is>
          <t>—</t>
        </is>
      </c>
      <c r="F39" s="15" t="inlineStr">
        <is>
          <t>—</t>
        </is>
      </c>
    </row>
    <row r="40">
      <c r="A40" s="12" t="inlineStr">
        <is>
          <t>股東權益報酬率（單季）</t>
        </is>
      </c>
      <c r="B40" s="12" t="inlineStr">
        <is>
          <t>ROE (Quarterly)</t>
        </is>
      </c>
      <c r="C40" s="20">
        <f>IFERROR('損益表'!C17*1/'資產負債表'!C31,IF(ERROR.TYPE('損益表'!C17*1/'資產負債表'!C31)=2,"無定義","n/a"))</f>
        <v/>
      </c>
      <c r="D40" s="20">
        <f>IFERROR('損益表'!D17*1/(('資產負債表'!D31+'資產負債表'!C31)/2),IF(ERROR.TYPE('損益表'!D17*1/(('資產負債表'!D31+'資產負債表'!C31)/2))=2,"無定義","n/a"))</f>
        <v/>
      </c>
      <c r="E40" s="20">
        <f>IFERROR('損益表'!E17*1/(('資產負債表'!E31+'資產負債表'!D31)/2),IF(ERROR.TYPE('損益表'!E17*1/(('資產負債表'!E31+'資產負債表'!D31)/2))=2,"無定義","n/a"))</f>
        <v/>
      </c>
      <c r="F40" s="20">
        <f>IFERROR('損益表'!F17*1/(('資產負債表'!F31+'資產負債表'!E31)/2),IF(ERROR.TYPE('損益表'!F17*1/(('資產負債表'!F31+'資產負債表'!E31)/2))=2,"無定義","n/a"))</f>
        <v/>
      </c>
    </row>
    <row r="41">
      <c r="A41" s="12" t="inlineStr">
        <is>
          <t>資產報酬率（單季）</t>
        </is>
      </c>
      <c r="B41" s="12" t="inlineStr">
        <is>
          <t>ROA (Quarterly)</t>
        </is>
      </c>
      <c r="C41" s="20">
        <f>IFERROR('損益表'!C17*1/'資產負債表'!C20,IF(ERROR.TYPE('損益表'!C17*1/'資產負債表'!C20)=2,"無定義","n/a"))</f>
        <v/>
      </c>
      <c r="D41" s="20">
        <f>IFERROR('損益表'!D17*1/(('資產負債表'!D20+'資產負債表'!C20)/2),IF(ERROR.TYPE('損益表'!D17*1/(('資產負債表'!D20+'資產負債表'!C20)/2))=2,"無定義","n/a"))</f>
        <v/>
      </c>
      <c r="E41" s="20">
        <f>IFERROR('損益表'!E17*1/(('資產負債表'!E20+'資產負債表'!D20)/2),IF(ERROR.TYPE('損益表'!E17*1/(('資產負債表'!E20+'資產負債表'!D20)/2))=2,"無定義","n/a"))</f>
        <v/>
      </c>
      <c r="F41" s="20">
        <f>IFERROR('損益表'!F17*1/(('資產負債表'!F20+'資產負債表'!E20)/2),IF(ERROR.TYPE('損益表'!F17*1/(('資產負債表'!F20+'資產負債表'!E20)/2))=2,"無定義","n/a"))</f>
        <v/>
      </c>
    </row>
    <row r="42">
      <c r="A42" s="12" t="inlineStr">
        <is>
          <t>投入資本報酬率</t>
        </is>
      </c>
      <c r="B42" s="12" t="inlineStr">
        <is>
          <t>ROIC</t>
        </is>
      </c>
      <c r="C42" s="15" t="inlineStr">
        <is>
          <t>—</t>
        </is>
      </c>
      <c r="D42" s="15" t="inlineStr">
        <is>
          <t>—</t>
        </is>
      </c>
      <c r="E42" s="15" t="inlineStr">
        <is>
          <t>—</t>
        </is>
      </c>
      <c r="F42" s="15" t="inlineStr">
        <is>
          <t>—</t>
        </is>
      </c>
    </row>
    <row r="43">
      <c r="A43" s="12" t="inlineStr">
        <is>
          <t>投入資本報酬率（單季）</t>
        </is>
      </c>
      <c r="B43" s="12" t="inlineStr">
        <is>
          <t>ROIC (Quarterly)</t>
        </is>
      </c>
      <c r="C43" s="20">
        <f>IFERROR('損益表'!C15*1*0.79/'資產負債表'!C28,IF(ERROR.TYPE('損益表'!C15*1*0.79/'資產負債表'!C28)=2,"無定義","n/a"))</f>
        <v/>
      </c>
      <c r="D43" s="20">
        <f>IFERROR('損益表'!D15*1*0.79/(('資產負債表'!D28+'資產負債表'!C28)/2),IF(ERROR.TYPE('損益表'!D15*1*0.79/(('資產負債表'!D28+'資產負債表'!C28)/2))=2,"無定義","n/a"))</f>
        <v/>
      </c>
      <c r="E43" s="20">
        <f>IFERROR('損益表'!E15*1*0.79/(('資產負債表'!E28+'資產負債表'!D28)/2),IF(ERROR.TYPE('損益表'!E15*1*0.79/(('資產負債表'!E28+'資產負債表'!D28)/2))=2,"無定義","n/a"))</f>
        <v/>
      </c>
      <c r="F43" s="20">
        <f>IFERROR('損益表'!F15*1*0.79/(('資產負債表'!F28+'資產負債表'!E28)/2),IF(ERROR.TYPE('損益表'!F15*1*0.79/(('資產負債表'!F28+'資產負債表'!E28)/2))=2,"無定義","n/a"))</f>
        <v/>
      </c>
    </row>
    <row r="44">
      <c r="A44" s="18" t="inlineStr">
        <is>
          <t>▍營運效率</t>
        </is>
      </c>
      <c r="B44" s="19" t="n"/>
      <c r="C44" s="19" t="n"/>
      <c r="D44" s="19" t="n"/>
      <c r="E44" s="19" t="n"/>
      <c r="F44" s="19" t="n"/>
    </row>
    <row r="45">
      <c r="A45" s="12" t="inlineStr">
        <is>
          <t>應收帳款週轉率（滾動四季）</t>
        </is>
      </c>
      <c r="B45" s="12" t="inlineStr">
        <is>
          <t>AR Turnover TTM</t>
        </is>
      </c>
      <c r="C45" s="15" t="inlineStr">
        <is>
          <t>—</t>
        </is>
      </c>
      <c r="D45" s="15" t="inlineStr">
        <is>
          <t>—</t>
        </is>
      </c>
      <c r="E45" s="15" t="inlineStr">
        <is>
          <t>—</t>
        </is>
      </c>
      <c r="F45" s="15" t="inlineStr">
        <is>
          <t>—</t>
        </is>
      </c>
    </row>
    <row r="46">
      <c r="A46" s="12" t="inlineStr">
        <is>
          <t>存貨週轉率（滾動四季）</t>
        </is>
      </c>
      <c r="B46" s="12" t="inlineStr">
        <is>
          <t>Inventory Turnover TTM</t>
        </is>
      </c>
      <c r="C46" s="15" t="inlineStr">
        <is>
          <t>—</t>
        </is>
      </c>
      <c r="D46" s="15" t="inlineStr">
        <is>
          <t>—</t>
        </is>
      </c>
      <c r="E46" s="15" t="inlineStr">
        <is>
          <t>—</t>
        </is>
      </c>
      <c r="F46" s="15" t="inlineStr">
        <is>
          <t>—</t>
        </is>
      </c>
    </row>
    <row r="47">
      <c r="A47" s="12" t="inlineStr">
        <is>
          <t>應付帳款週轉率（滾動四季）</t>
        </is>
      </c>
      <c r="B47" s="12" t="inlineStr">
        <is>
          <t>AP Turnover TTM</t>
        </is>
      </c>
      <c r="C47" s="15" t="inlineStr">
        <is>
          <t>—</t>
        </is>
      </c>
      <c r="D47" s="15" t="inlineStr">
        <is>
          <t>—</t>
        </is>
      </c>
      <c r="E47" s="15" t="inlineStr">
        <is>
          <t>—</t>
        </is>
      </c>
      <c r="F47" s="15" t="inlineStr">
        <is>
          <t>—</t>
        </is>
      </c>
    </row>
    <row r="48">
      <c r="A48" s="12" t="inlineStr">
        <is>
          <t>固定資產週轉率（滾動四季）</t>
        </is>
      </c>
      <c r="B48" s="12" t="inlineStr">
        <is>
          <t>Fixed Asset Turnover TTM</t>
        </is>
      </c>
      <c r="C48" s="15" t="inlineStr">
        <is>
          <t>—</t>
        </is>
      </c>
      <c r="D48" s="15" t="inlineStr">
        <is>
          <t>—</t>
        </is>
      </c>
      <c r="E48" s="15" t="inlineStr">
        <is>
          <t>—</t>
        </is>
      </c>
      <c r="F48" s="15" t="inlineStr">
        <is>
          <t>—</t>
        </is>
      </c>
    </row>
    <row r="49">
      <c r="A49" s="12" t="inlineStr">
        <is>
          <t>總資產週轉率</t>
        </is>
      </c>
      <c r="B49" s="12" t="inlineStr">
        <is>
          <t>Asset Turnover</t>
        </is>
      </c>
      <c r="C49" s="15" t="inlineStr">
        <is>
          <t>—</t>
        </is>
      </c>
      <c r="D49" s="15" t="inlineStr">
        <is>
          <t>—</t>
        </is>
      </c>
      <c r="E49" s="15" t="inlineStr">
        <is>
          <t>—</t>
        </is>
      </c>
      <c r="F49" s="15" t="inlineStr">
        <is>
          <t>—</t>
        </is>
      </c>
    </row>
    <row r="50">
      <c r="A50" s="12" t="inlineStr">
        <is>
          <t>總資產週轉率（單季）</t>
        </is>
      </c>
      <c r="B50" s="12" t="inlineStr">
        <is>
          <t>Asset Turnover (Quarterly)</t>
        </is>
      </c>
      <c r="C50" s="21">
        <f>IFERROR('損益表'!C2*1/'資產負債表'!C20,IF(ERROR.TYPE('損益表'!C2*1/'資產負債表'!C20)=2,"無定義","n/a"))</f>
        <v/>
      </c>
      <c r="D50" s="21">
        <f>IFERROR('損益表'!D2*1/(('資產負債表'!D20+'資產負債表'!C20)/2),IF(ERROR.TYPE('損益表'!D2*1/(('資產負債表'!D20+'資產負債表'!C20)/2))=2,"無定義","n/a"))</f>
        <v/>
      </c>
      <c r="E50" s="21">
        <f>IFERROR('損益表'!E2*1/(('資產負債表'!E20+'資產負債表'!D20)/2),IF(ERROR.TYPE('損益表'!E2*1/(('資產負債表'!E20+'資產負債表'!D20)/2))=2,"無定義","n/a"))</f>
        <v/>
      </c>
      <c r="F50" s="21">
        <f>IFERROR('損益表'!F2*1/(('資產負債表'!F20+'資產負債表'!E20)/2),IF(ERROR.TYPE('損益表'!F2*1/(('資產負債表'!F20+'資產負債表'!E20)/2))=2,"無定義","n/a"))</f>
        <v/>
      </c>
    </row>
    <row r="51">
      <c r="A51" s="12" t="inlineStr">
        <is>
          <t>應收帳款週轉天數</t>
        </is>
      </c>
      <c r="B51" s="12" t="inlineStr">
        <is>
          <t>DSO</t>
        </is>
      </c>
      <c r="C51" s="15" t="inlineStr">
        <is>
          <t>—</t>
        </is>
      </c>
      <c r="D51" s="15" t="inlineStr">
        <is>
          <t>—</t>
        </is>
      </c>
      <c r="E51" s="15" t="inlineStr">
        <is>
          <t>—</t>
        </is>
      </c>
      <c r="F51" s="15" t="inlineStr">
        <is>
          <t>—</t>
        </is>
      </c>
    </row>
    <row r="52">
      <c r="A52" s="12" t="inlineStr">
        <is>
          <t>應收帳款週轉天數（單季）</t>
        </is>
      </c>
      <c r="B52" s="12" t="inlineStr">
        <is>
          <t>DSO (Quarterly)</t>
        </is>
      </c>
      <c r="C52" s="22">
        <f>IFERROR('資產負債表'!C5/'損益表'!C2*365,IF(ERROR.TYPE('資產負債表'!C5/'損益表'!C2*365)=2,"無定義","n/a"))</f>
        <v/>
      </c>
      <c r="D52" s="22">
        <f>IFERROR((('資產負債表'!D5+'資產負債表'!C5)/2)/'損益表'!D2*365,IF(ERROR.TYPE((('資產負債表'!D5+'資產負債表'!C5)/2)/'損益表'!D2*365)=2,"無定義","n/a"))</f>
        <v/>
      </c>
      <c r="E52" s="22">
        <f>IFERROR((('資產負債表'!E5+'資產負債表'!D5)/2)/'損益表'!E2*365,IF(ERROR.TYPE((('資產負債表'!E5+'資產負債表'!D5)/2)/'損益表'!E2*365)=2,"無定義","n/a"))</f>
        <v/>
      </c>
      <c r="F52" s="22">
        <f>IFERROR((('資產負債表'!F5+'資產負債表'!E5)/2)/'損益表'!F2*365,IF(ERROR.TYPE((('資產負債表'!F5+'資產負債表'!E5)/2)/'損益表'!F2*365)=2,"無定義","n/a"))</f>
        <v/>
      </c>
    </row>
    <row r="53">
      <c r="A53" s="12" t="inlineStr">
        <is>
          <t>存貨週轉天數</t>
        </is>
      </c>
      <c r="B53" s="12" t="inlineStr">
        <is>
          <t>DIO</t>
        </is>
      </c>
      <c r="C53" s="15" t="inlineStr">
        <is>
          <t>—</t>
        </is>
      </c>
      <c r="D53" s="15" t="inlineStr">
        <is>
          <t>—</t>
        </is>
      </c>
      <c r="E53" s="15" t="inlineStr">
        <is>
          <t>—</t>
        </is>
      </c>
      <c r="F53" s="15" t="inlineStr">
        <is>
          <t>—</t>
        </is>
      </c>
    </row>
    <row r="54">
      <c r="A54" s="12" t="inlineStr">
        <is>
          <t>存貨週轉天數（單季）</t>
        </is>
      </c>
      <c r="B54" s="12" t="inlineStr">
        <is>
          <t>DIO (Quarterly)</t>
        </is>
      </c>
      <c r="C54" s="22">
        <f>IFERROR('資產負債表'!C6/'損益表'!C3*365,IF(ERROR.TYPE('資產負債表'!C6/'損益表'!C3*365)=2,"無定義","n/a"))</f>
        <v/>
      </c>
      <c r="D54" s="22">
        <f>IFERROR((('資產負債表'!D6+'資產負債表'!C6)/2)/'損益表'!D3*365,IF(ERROR.TYPE((('資產負債表'!D6+'資產負債表'!C6)/2)/'損益表'!D3*365)=2,"無定義","n/a"))</f>
        <v/>
      </c>
      <c r="E54" s="22">
        <f>IFERROR((('資產負債表'!E6+'資產負債表'!D6)/2)/'損益表'!E3*365,IF(ERROR.TYPE((('資產負債表'!E6+'資產負債表'!D6)/2)/'損益表'!E3*365)=2,"無定義","n/a"))</f>
        <v/>
      </c>
      <c r="F54" s="22">
        <f>IFERROR((('資產負債表'!F6+'資產負債表'!E6)/2)/'損益表'!F3*365,IF(ERROR.TYPE((('資產負債表'!F6+'資產負債表'!E6)/2)/'損益表'!F3*365)=2,"無定義","n/a"))</f>
        <v/>
      </c>
    </row>
    <row r="55">
      <c r="A55" s="12" t="inlineStr">
        <is>
          <t>應付帳款週轉天數</t>
        </is>
      </c>
      <c r="B55" s="12" t="inlineStr">
        <is>
          <t>DPO</t>
        </is>
      </c>
      <c r="C55" s="15" t="inlineStr">
        <is>
          <t>—</t>
        </is>
      </c>
      <c r="D55" s="15" t="inlineStr">
        <is>
          <t>—</t>
        </is>
      </c>
      <c r="E55" s="15" t="inlineStr">
        <is>
          <t>—</t>
        </is>
      </c>
      <c r="F55" s="15" t="inlineStr">
        <is>
          <t>—</t>
        </is>
      </c>
    </row>
    <row r="56">
      <c r="A56" s="12" t="inlineStr">
        <is>
          <t>應付帳款週轉天數（單季）</t>
        </is>
      </c>
      <c r="B56" s="12" t="inlineStr">
        <is>
          <t>DPO (Quarterly)</t>
        </is>
      </c>
      <c r="C56" s="22">
        <f>IFERROR('資產負債表'!C21/'損益表'!C3*365,IF(ERROR.TYPE('資產負債表'!C21/'損益表'!C3*365)=2,"無定義","n/a"))</f>
        <v/>
      </c>
      <c r="D56" s="22">
        <f>IFERROR((('資產負債表'!D21+'資產負債表'!C21)/2)/'損益表'!D3*365,IF(ERROR.TYPE((('資產負債表'!D21+'資產負債表'!C21)/2)/'損益表'!D3*365)=2,"無定義","n/a"))</f>
        <v/>
      </c>
      <c r="E56" s="22">
        <f>IFERROR((('資產負債表'!E21+'資產負債表'!D21)/2)/'損益表'!E3*365,IF(ERROR.TYPE((('資產負債表'!E21+'資產負債表'!D21)/2)/'損益表'!E3*365)=2,"無定義","n/a"))</f>
        <v/>
      </c>
      <c r="F56" s="22">
        <f>IFERROR((('資產負債表'!F21+'資產負債表'!E21)/2)/'損益表'!F3*365,IF(ERROR.TYPE((('資產負債表'!F21+'資產負債表'!E21)/2)/'損益表'!F3*365)=2,"無定義","n/a"))</f>
        <v/>
      </c>
    </row>
    <row r="57">
      <c r="A57" s="12" t="inlineStr">
        <is>
          <t>現金轉換循環</t>
        </is>
      </c>
      <c r="B57" s="12" t="inlineStr">
        <is>
          <t>Cash Conversion Cycle</t>
        </is>
      </c>
      <c r="C57" s="15" t="inlineStr">
        <is>
          <t>—</t>
        </is>
      </c>
      <c r="D57" s="15" t="inlineStr">
        <is>
          <t>—</t>
        </is>
      </c>
      <c r="E57" s="15" t="inlineStr">
        <is>
          <t>—</t>
        </is>
      </c>
      <c r="F57" s="15" t="inlineStr">
        <is>
          <t>—</t>
        </is>
      </c>
    </row>
    <row r="58">
      <c r="A58" s="12" t="inlineStr">
        <is>
          <t>現金轉換循環（單季）</t>
        </is>
      </c>
      <c r="B58" s="12" t="inlineStr">
        <is>
          <t>Cash Conversion Cycle (Quarterly)</t>
        </is>
      </c>
      <c r="C58" s="22">
        <f>IFERROR(IF(OR(ISTEXT('關鍵指標'!C52),ISTEXT('關鍵指標'!C56)),"n/a",'關鍵指標'!C52+N('關鍵指標'!C54)-'關鍵指標'!C56),"n/a")</f>
        <v/>
      </c>
      <c r="D58" s="22">
        <f>IFERROR(IF(OR(ISTEXT('關鍵指標'!D52),ISTEXT('關鍵指標'!D56)),"n/a",'關鍵指標'!D52+N('關鍵指標'!D54)-'關鍵指標'!D56),"n/a")</f>
        <v/>
      </c>
      <c r="E58" s="22">
        <f>IFERROR(IF(OR(ISTEXT('關鍵指標'!E52),ISTEXT('關鍵指標'!E56)),"n/a",'關鍵指標'!E52+N('關鍵指標'!E54)-'關鍵指標'!E56),"n/a")</f>
        <v/>
      </c>
      <c r="F58" s="22">
        <f>IFERROR(IF(OR(ISTEXT('關鍵指標'!F52),ISTEXT('關鍵指標'!F56)),"n/a",'關鍵指標'!F52+N('關鍵指標'!F54)-'關鍵指標'!F56),"n/a")</f>
        <v/>
      </c>
    </row>
    <row r="59">
      <c r="A59" s="18" t="inlineStr">
        <is>
          <t>▍財務結構</t>
        </is>
      </c>
      <c r="B59" s="19" t="n"/>
      <c r="C59" s="19" t="n"/>
      <c r="D59" s="19" t="n"/>
      <c r="E59" s="19" t="n"/>
      <c r="F59" s="19" t="n"/>
    </row>
    <row r="60">
      <c r="A60" s="12" t="inlineStr">
        <is>
          <t>流動比率</t>
        </is>
      </c>
      <c r="B60" s="12" t="inlineStr">
        <is>
          <t>Current Ratio</t>
        </is>
      </c>
      <c r="C60" s="21">
        <f>IFERROR('資產負債表'!C15/'資產負債表'!C25,IF(ERROR.TYPE('資產負債表'!C15/'資產負債表'!C25)=2,"無定義","n/a"))</f>
        <v/>
      </c>
      <c r="D60" s="21">
        <f>IFERROR('資產負債表'!D15/'資產負債表'!D25,IF(ERROR.TYPE('資產負債表'!D15/'資產負債表'!D25)=2,"無定義","n/a"))</f>
        <v/>
      </c>
      <c r="E60" s="21">
        <f>IFERROR('資產負債表'!E15/'資產負債表'!E25,IF(ERROR.TYPE('資產負債表'!E15/'資產負債表'!E25)=2,"無定義","n/a"))</f>
        <v/>
      </c>
      <c r="F60" s="21">
        <f>IFERROR('資產負債表'!F15/'資產負債表'!F25,IF(ERROR.TYPE('資產負債表'!F15/'資產負債表'!F25)=2,"無定義","n/a"))</f>
        <v/>
      </c>
    </row>
    <row r="61">
      <c r="A61" s="12" t="inlineStr">
        <is>
          <t>速動比率</t>
        </is>
      </c>
      <c r="B61" s="12" t="inlineStr">
        <is>
          <t>Quick Ratio</t>
        </is>
      </c>
      <c r="C61" s="21">
        <f>IFERROR('資產負債表'!C24/'資產負債表'!C25,IF(ERROR.TYPE('資產負債表'!C24/'資產負債表'!C25)=2,"無定義","n/a"))</f>
        <v/>
      </c>
      <c r="D61" s="21">
        <f>IFERROR('資產負債表'!D24/'資產負債表'!D25,IF(ERROR.TYPE('資產負債表'!D24/'資產負債表'!D25)=2,"無定義","n/a"))</f>
        <v/>
      </c>
      <c r="E61" s="21">
        <f>IFERROR('資產負債表'!E24/'資產負債表'!E25,IF(ERROR.TYPE('資產負債表'!E24/'資產負債表'!E25)=2,"無定義","n/a"))</f>
        <v/>
      </c>
      <c r="F61" s="21">
        <f>IFERROR('資產負債表'!F24/'資產負債表'!F25,IF(ERROR.TYPE('資產負債表'!F24/'資產負債表'!F25)=2,"無定義","n/a"))</f>
        <v/>
      </c>
    </row>
    <row r="62">
      <c r="A62" s="12" t="inlineStr">
        <is>
          <t>現金比率</t>
        </is>
      </c>
      <c r="B62" s="12" t="inlineStr">
        <is>
          <t>Cash Ratio</t>
        </is>
      </c>
      <c r="C62" s="20">
        <f>IFERROR('資產負債表'!C3/'資產負債表'!C25,IF(ERROR.TYPE('資產負債表'!C3/'資產負債表'!C25)=2,"無定義","n/a"))</f>
        <v/>
      </c>
      <c r="D62" s="20">
        <f>IFERROR('資產負債表'!D3/'資產負債表'!D25,IF(ERROR.TYPE('資產負債表'!D3/'資產負債表'!D25)=2,"無定義","n/a"))</f>
        <v/>
      </c>
      <c r="E62" s="20">
        <f>IFERROR('資產負債表'!E3/'資產負債表'!E25,IF(ERROR.TYPE('資產負債表'!E3/'資產負債表'!E25)=2,"無定義","n/a"))</f>
        <v/>
      </c>
      <c r="F62" s="20">
        <f>IFERROR('資產負債表'!F3/'資產負債表'!F25,IF(ERROR.TYPE('資產負債表'!F3/'資產負債表'!F25)=2,"無定義","n/a"))</f>
        <v/>
      </c>
    </row>
    <row r="63">
      <c r="A63" s="12" t="inlineStr">
        <is>
          <t>淨營運資金</t>
        </is>
      </c>
      <c r="B63" s="12" t="inlineStr">
        <is>
          <t>Net Working Capital</t>
        </is>
      </c>
      <c r="C63" s="13">
        <f>IFERROR('資產負債表'!C15-'資產負債表'!C25,IF(ERROR.TYPE('資產負債表'!C15-'資產負債表'!C25)=2,"無定義","n/a"))</f>
        <v/>
      </c>
      <c r="D63" s="13">
        <f>IFERROR('資產負債表'!D15-'資產負債表'!D25,IF(ERROR.TYPE('資產負債表'!D15-'資產負債表'!D25)=2,"無定義","n/a"))</f>
        <v/>
      </c>
      <c r="E63" s="13">
        <f>IFERROR('資產負債表'!E15-'資產負債表'!E25,IF(ERROR.TYPE('資產負債表'!E15-'資產負債表'!E25)=2,"無定義","n/a"))</f>
        <v/>
      </c>
      <c r="F63" s="13">
        <f>IFERROR('資產負債表'!F15-'資產負債表'!F25,IF(ERROR.TYPE('資產負債表'!F15-'資產負債表'!F25)=2,"無定義","n/a"))</f>
        <v/>
      </c>
    </row>
    <row r="64">
      <c r="A64" s="12" t="inlineStr">
        <is>
          <t>區間衡量（天）</t>
        </is>
      </c>
      <c r="B64" s="12" t="inlineStr">
        <is>
          <t>Interval Measure</t>
        </is>
      </c>
      <c r="C64" s="15" t="inlineStr">
        <is>
          <t>—</t>
        </is>
      </c>
      <c r="D64" s="15" t="inlineStr">
        <is>
          <t>—</t>
        </is>
      </c>
      <c r="E64" s="15" t="inlineStr">
        <is>
          <t>—</t>
        </is>
      </c>
      <c r="F64" s="15" t="inlineStr">
        <is>
          <t>—</t>
        </is>
      </c>
    </row>
    <row r="65">
      <c r="A65" s="12" t="inlineStr">
        <is>
          <t>區間衡量（天，單季）</t>
        </is>
      </c>
      <c r="B65" s="12" t="inlineStr">
        <is>
          <t>Interval Measure (Quarterly)</t>
        </is>
      </c>
      <c r="C65" s="22">
        <f>IFERROR('資產負債表'!C15/(('損益表'!C2-'關鍵指標'!C35)/365),IF(ERROR.TYPE('資產負債表'!C15/(('損益表'!C2-'關鍵指標'!C35)/365))=2,"無定義","n/a"))</f>
        <v/>
      </c>
      <c r="D65" s="22">
        <f>IFERROR('資產負債表'!D15/(('損益表'!D2-'關鍵指標'!D35)/365),IF(ERROR.TYPE('資產負債表'!D15/(('損益表'!D2-'關鍵指標'!D35)/365))=2,"無定義","n/a"))</f>
        <v/>
      </c>
      <c r="E65" s="22">
        <f>IFERROR('資產負債表'!E15/(('損益表'!E2-'關鍵指標'!E35)/365),IF(ERROR.TYPE('資產負債表'!E15/(('損益表'!E2-'關鍵指標'!E35)/365))=2,"無定義","n/a"))</f>
        <v/>
      </c>
      <c r="F65" s="22">
        <f>IFERROR('資產負債表'!F15/(('損益表'!F2-'關鍵指標'!F35)/365),IF(ERROR.TYPE('資產負債表'!F15/(('損益表'!F2-'關鍵指標'!F35)/365))=2,"無定義","n/a"))</f>
        <v/>
      </c>
    </row>
    <row r="66">
      <c r="A66" s="12" t="inlineStr">
        <is>
          <t>財務槓桿</t>
        </is>
      </c>
      <c r="B66" s="12" t="inlineStr">
        <is>
          <t>Financial Leverage</t>
        </is>
      </c>
      <c r="C66" s="20">
        <f>IFERROR('資產負債表'!C20/'資產負債表'!C31,IF(ERROR.TYPE('資產負債表'!C20/'資產負債表'!C31)=2,"無定義","n/a"))</f>
        <v/>
      </c>
      <c r="D66" s="20">
        <f>IFERROR('資產負債表'!D20/'資產負債表'!D31,IF(ERROR.TYPE('資產負債表'!D20/'資產負債表'!D31)=2,"無定義","n/a"))</f>
        <v/>
      </c>
      <c r="E66" s="20">
        <f>IFERROR('資產負債表'!E20/'資產負債表'!E31,IF(ERROR.TYPE('資產負債表'!E20/'資產負債表'!E31)=2,"無定義","n/a"))</f>
        <v/>
      </c>
      <c r="F66" s="20">
        <f>IFERROR('資產負債表'!F20/'資產負債表'!F31,IF(ERROR.TYPE('資產負債表'!F20/'資產負債表'!F31)=2,"無定義","n/a"))</f>
        <v/>
      </c>
    </row>
    <row r="67">
      <c r="A67" s="12" t="inlineStr">
        <is>
          <t>股東權益比率</t>
        </is>
      </c>
      <c r="B67" s="12" t="inlineStr">
        <is>
          <t>Equity Ratio</t>
        </is>
      </c>
      <c r="C67" s="20">
        <f>IFERROR('資產負債表'!C31/'資產負債表'!C20,IF(ERROR.TYPE('資產負債表'!C31/'資產負債表'!C20)=2,"無定義","n/a"))</f>
        <v/>
      </c>
      <c r="D67" s="20">
        <f>IFERROR('資產負債表'!D31/'資產負債表'!D20,IF(ERROR.TYPE('資產負債表'!D31/'資產負債表'!D20)=2,"無定義","n/a"))</f>
        <v/>
      </c>
      <c r="E67" s="20">
        <f>IFERROR('資產負債表'!E31/'資產負債表'!E20,IF(ERROR.TYPE('資產負債表'!E31/'資產負債表'!E20)=2,"無定義","n/a"))</f>
        <v/>
      </c>
      <c r="F67" s="20">
        <f>IFERROR('資產負債表'!F31/'資產負債表'!F20,IF(ERROR.TYPE('資產負債表'!F31/'資產負債表'!F20)=2,"無定義","n/a"))</f>
        <v/>
      </c>
    </row>
    <row r="68">
      <c r="A68" s="12" t="inlineStr">
        <is>
          <t>有息負債率</t>
        </is>
      </c>
      <c r="B68" s="12" t="inlineStr">
        <is>
          <t>Interest-Bearing Debt / Assets</t>
        </is>
      </c>
      <c r="C68" s="20">
        <f>IFERROR('資產負債表'!C27/'資產負債表'!C20,IF(ERROR.TYPE('資產負債表'!C27/'資產負債表'!C20)=2,"無定義","n/a"))</f>
        <v/>
      </c>
      <c r="D68" s="20">
        <f>IFERROR('資產負債表'!D27/'資產負債表'!D20,IF(ERROR.TYPE('資產負債表'!D27/'資產負債表'!D20)=2,"無定義","n/a"))</f>
        <v/>
      </c>
      <c r="E68" s="20">
        <f>IFERROR('資產負債表'!E27/'資產負債表'!E20,IF(ERROR.TYPE('資產負債表'!E27/'資產負債表'!E20)=2,"無定義","n/a"))</f>
        <v/>
      </c>
      <c r="F68" s="20">
        <f>IFERROR('資產負債表'!F27/'資產負債表'!F20,IF(ERROR.TYPE('資產負債表'!F27/'資產負債表'!F20)=2,"無定義","n/a"))</f>
        <v/>
      </c>
    </row>
    <row r="69">
      <c r="A69" s="12" t="inlineStr">
        <is>
          <t>負債權益比</t>
        </is>
      </c>
      <c r="B69" s="12" t="inlineStr">
        <is>
          <t>Debt / Equity</t>
        </is>
      </c>
      <c r="C69" s="21">
        <f>IFERROR('資產負債表'!C27/'資產負債表'!C31,IF(ERROR.TYPE('資產負債表'!C27/'資產負債表'!C31)=2,"無定義","n/a"))</f>
        <v/>
      </c>
      <c r="D69" s="21">
        <f>IFERROR('資產負債表'!D27/'資產負債表'!D31,IF(ERROR.TYPE('資產負債表'!D27/'資產負債表'!D31)=2,"無定義","n/a"))</f>
        <v/>
      </c>
      <c r="E69" s="21">
        <f>IFERROR('資產負債表'!E27/'資產負債表'!E31,IF(ERROR.TYPE('資產負債表'!E27/'資產負債表'!E31)=2,"無定義","n/a"))</f>
        <v/>
      </c>
      <c r="F69" s="21">
        <f>IFERROR('資產負債表'!F27/'資產負債表'!F31,IF(ERROR.TYPE('資產負債表'!F27/'資產負債表'!F31)=2,"無定義","n/a"))</f>
        <v/>
      </c>
    </row>
    <row r="70">
      <c r="A70" s="12" t="inlineStr">
        <is>
          <t>淨負債</t>
        </is>
      </c>
      <c r="B70" s="12" t="inlineStr">
        <is>
          <t>Net Debt</t>
        </is>
      </c>
      <c r="C70" s="13">
        <f>IFERROR('資產負債表'!C27-'資產負債表'!C3-'資產負債表'!C4,IF(ERROR.TYPE('資產負債表'!C27-'資產負債表'!C3-'資產負債表'!C4)=2,"無定義","n/a"))</f>
        <v/>
      </c>
      <c r="D70" s="13">
        <f>IFERROR('資產負債表'!D27-'資產負債表'!D3-'資產負債表'!D4,IF(ERROR.TYPE('資產負債表'!D27-'資產負債表'!D3-'資產負債表'!D4)=2,"無定義","n/a"))</f>
        <v/>
      </c>
      <c r="E70" s="13">
        <f>IFERROR('資產負債表'!E27-'資產負債表'!E3-'資產負債表'!E4,IF(ERROR.TYPE('資產負債表'!E27-'資產負債表'!E3-'資產負債表'!E4)=2,"無定義","n/a"))</f>
        <v/>
      </c>
      <c r="F70" s="13">
        <f>IFERROR('資產負債表'!F27-'資產負債表'!F3-'資產負債表'!F4,IF(ERROR.TYPE('資產負債表'!F27-'資產負債表'!F3-'資產負債表'!F4)=2,"無定義","n/a"))</f>
        <v/>
      </c>
    </row>
    <row r="71">
      <c r="A71" s="12" t="inlineStr">
        <is>
          <t>營業租賃負債合計</t>
        </is>
      </c>
      <c r="B71" s="12" t="inlineStr">
        <is>
          <t>Operating Lease Liability, Total</t>
        </is>
      </c>
      <c r="C71" s="15" t="inlineStr">
        <is>
          <t>—</t>
        </is>
      </c>
      <c r="D71" s="15" t="inlineStr">
        <is>
          <t>—</t>
        </is>
      </c>
      <c r="E71" s="15" t="inlineStr">
        <is>
          <t>—</t>
        </is>
      </c>
      <c r="F71" s="15" t="inlineStr">
        <is>
          <t>—</t>
        </is>
      </c>
    </row>
    <row r="72">
      <c r="A72" s="12" t="inlineStr">
        <is>
          <t>淨負債／EBITDA</t>
        </is>
      </c>
      <c r="B72" s="12" t="inlineStr">
        <is>
          <t>Net Debt / EBITDA</t>
        </is>
      </c>
      <c r="C72" s="15" t="inlineStr">
        <is>
          <t>—</t>
        </is>
      </c>
      <c r="D72" s="15" t="inlineStr">
        <is>
          <t>—</t>
        </is>
      </c>
      <c r="E72" s="15" t="inlineStr">
        <is>
          <t>—</t>
        </is>
      </c>
      <c r="F72" s="15" t="inlineStr">
        <is>
          <t>—</t>
        </is>
      </c>
    </row>
    <row r="73">
      <c r="A73" s="12" t="inlineStr">
        <is>
          <t>淨負債／EBITDA（單季）</t>
        </is>
      </c>
      <c r="B73" s="12" t="inlineStr">
        <is>
          <t>Net Debt / EBITDA (Quarterly)</t>
        </is>
      </c>
      <c r="C73" s="21">
        <f>IFERROR('關鍵指標'!C70/('關鍵指標'!C35*1),IF(ERROR.TYPE('關鍵指標'!C70/('關鍵指標'!C35*1))=2,"無定義","n/a"))</f>
        <v/>
      </c>
      <c r="D73" s="21">
        <f>IFERROR('關鍵指標'!D70/('關鍵指標'!D35*1),IF(ERROR.TYPE('關鍵指標'!D70/('關鍵指標'!D35*1))=2,"無定義","n/a"))</f>
        <v/>
      </c>
      <c r="E73" s="21">
        <f>IFERROR('關鍵指標'!E70/('關鍵指標'!E35*1),IF(ERROR.TYPE('關鍵指標'!E70/('關鍵指標'!E35*1))=2,"無定義","n/a"))</f>
        <v/>
      </c>
      <c r="F73" s="21">
        <f>IFERROR('關鍵指標'!F70/('關鍵指標'!F35*1),IF(ERROR.TYPE('關鍵指標'!F70/('關鍵指標'!F35*1))=2,"無定義","n/a"))</f>
        <v/>
      </c>
    </row>
    <row r="74">
      <c r="A74" s="12" t="inlineStr">
        <is>
          <t>利息保障倍數</t>
        </is>
      </c>
      <c r="B74" s="12" t="inlineStr">
        <is>
          <t>Interest Coverage</t>
        </is>
      </c>
      <c r="C74" s="15" t="inlineStr">
        <is>
          <t>—</t>
        </is>
      </c>
      <c r="D74" s="15" t="inlineStr">
        <is>
          <t>—</t>
        </is>
      </c>
      <c r="E74" s="15" t="inlineStr">
        <is>
          <t>—</t>
        </is>
      </c>
      <c r="F74" s="15" t="inlineStr">
        <is>
          <t>—</t>
        </is>
      </c>
    </row>
    <row r="75">
      <c r="A75" s="12" t="inlineStr">
        <is>
          <t>利息保障倍數（單季）</t>
        </is>
      </c>
      <c r="B75" s="12" t="inlineStr">
        <is>
          <t>Interest Coverage (Quarterly)</t>
        </is>
      </c>
      <c r="C75" s="21">
        <f>IF('損益表'!C10=0,"—",IFERROR('損益表'!C14/'損益表'!C10,IF(ERROR.TYPE('損益表'!C14/'損益表'!C10)=2,"無定義","n/a")))</f>
        <v/>
      </c>
      <c r="D75" s="21">
        <f>IF('損益表'!D10=0,"—",IFERROR('損益表'!D14/'損益表'!D10,IF(ERROR.TYPE('損益表'!D14/'損益表'!D10)=2,"無定義","n/a")))</f>
        <v/>
      </c>
      <c r="E75" s="21">
        <f>IF('損益表'!E10=0,"—",IFERROR('損益表'!E14/'損益表'!E10,IF(ERROR.TYPE('損益表'!E14/'損益表'!E10)=2,"無定義","n/a")))</f>
        <v/>
      </c>
      <c r="F75" s="21">
        <f>IF('損益表'!F10=0,"—",IFERROR('損益表'!F14/'損益表'!F10,IF(ERROR.TYPE('損益表'!F14/'損益表'!F10)=2,"無定義","n/a")))</f>
        <v/>
      </c>
    </row>
    <row r="76">
      <c r="A76" s="18" t="inlineStr">
        <is>
          <t>▍現金流品質</t>
        </is>
      </c>
      <c r="B76" s="19" t="n"/>
      <c r="C76" s="19" t="n"/>
      <c r="D76" s="19" t="n"/>
      <c r="E76" s="19" t="n"/>
      <c r="F76" s="19" t="n"/>
    </row>
    <row r="77">
      <c r="A77" s="12" t="inlineStr">
        <is>
          <t>自由現金流</t>
        </is>
      </c>
      <c r="B77" s="12" t="inlineStr">
        <is>
          <t>Free Cash Flow</t>
        </is>
      </c>
      <c r="C77" s="13">
        <f>IFERROR('現金流量表'!C4-'現金流量表'!C5,IF(ERROR.TYPE('現金流量表'!C4-'現金流量表'!C5)=2,"無定義","n/a"))</f>
        <v/>
      </c>
      <c r="D77" s="13">
        <f>IFERROR('現金流量表'!D4-'現金流量表'!D5,IF(ERROR.TYPE('現金流量表'!D4-'現金流量表'!D5)=2,"無定義","n/a"))</f>
        <v/>
      </c>
      <c r="E77" s="13">
        <f>IFERROR('現金流量表'!E4-'現金流量表'!E5,IF(ERROR.TYPE('現金流量表'!E4-'現金流量表'!E5)=2,"無定義","n/a"))</f>
        <v/>
      </c>
      <c r="F77" s="13">
        <f>IFERROR('現金流量表'!F4-'現金流量表'!F5,IF(ERROR.TYPE('現金流量表'!F4-'現金流量表'!F5)=2,"無定義","n/a"))</f>
        <v/>
      </c>
    </row>
    <row r="78">
      <c r="A78" s="12" t="inlineStr">
        <is>
          <t>自由現金流利潤率（水準，滾動四季）</t>
        </is>
      </c>
      <c r="B78" s="12" t="inlineStr">
        <is>
          <t>FCF Margin TTM (level)</t>
        </is>
      </c>
      <c r="C78" s="15" t="inlineStr">
        <is>
          <t>—</t>
        </is>
      </c>
      <c r="D78" s="15" t="inlineStr">
        <is>
          <t>—</t>
        </is>
      </c>
      <c r="E78" s="15" t="inlineStr">
        <is>
          <t>—</t>
        </is>
      </c>
      <c r="F78" s="15" t="inlineStr">
        <is>
          <t>—</t>
        </is>
      </c>
    </row>
    <row r="79">
      <c r="A79" s="12" t="inlineStr">
        <is>
          <t>自由現金流利潤率</t>
        </is>
      </c>
      <c r="B79" s="12" t="inlineStr">
        <is>
          <t>FCF Margin</t>
        </is>
      </c>
      <c r="C79" s="20">
        <f>IFERROR('關鍵指標'!C77/'損益表'!C2,IF(ERROR.TYPE('關鍵指標'!C77/'損益表'!C2)=2,"無定義","n/a"))</f>
        <v/>
      </c>
      <c r="D79" s="20">
        <f>IFERROR('關鍵指標'!D77/'損益表'!D2,IF(ERROR.TYPE('關鍵指標'!D77/'損益表'!D2)=2,"無定義","n/a"))</f>
        <v/>
      </c>
      <c r="E79" s="20">
        <f>IFERROR('關鍵指標'!E77/'損益表'!E2,IF(ERROR.TYPE('關鍵指標'!E77/'損益表'!E2)=2,"無定義","n/a"))</f>
        <v/>
      </c>
      <c r="F79" s="20">
        <f>IFERROR('關鍵指標'!F77/'損益表'!F2,IF(ERROR.TYPE('關鍵指標'!F77/'損益表'!F2)=2,"無定義","n/a"))</f>
        <v/>
      </c>
    </row>
    <row r="80">
      <c r="A80" s="12" t="inlineStr">
        <is>
          <t>自由現金流對淨利比（滾動四季）</t>
        </is>
      </c>
      <c r="B80" s="12" t="inlineStr">
        <is>
          <t>FCF / Net Income TTM</t>
        </is>
      </c>
      <c r="C80" s="15" t="inlineStr">
        <is>
          <t>—</t>
        </is>
      </c>
      <c r="D80" s="15" t="inlineStr">
        <is>
          <t>—</t>
        </is>
      </c>
      <c r="E80" s="15" t="inlineStr">
        <is>
          <t>—</t>
        </is>
      </c>
      <c r="F80" s="15" t="inlineStr">
        <is>
          <t>—</t>
        </is>
      </c>
    </row>
    <row r="81">
      <c r="A81" s="12" t="inlineStr">
        <is>
          <t>現金含量</t>
        </is>
      </c>
      <c r="B81" s="12" t="inlineStr">
        <is>
          <t>CFO / Net Income</t>
        </is>
      </c>
      <c r="C81" s="15" t="inlineStr">
        <is>
          <t>—</t>
        </is>
      </c>
      <c r="D81" s="15" t="inlineStr">
        <is>
          <t>—</t>
        </is>
      </c>
      <c r="E81" s="15" t="inlineStr">
        <is>
          <t>—</t>
        </is>
      </c>
      <c r="F81" s="15" t="inlineStr">
        <is>
          <t>—</t>
        </is>
      </c>
    </row>
    <row r="82">
      <c r="A82" s="12" t="inlineStr">
        <is>
          <t>營運現金流對淨利比（單季）</t>
        </is>
      </c>
      <c r="B82" s="12" t="inlineStr">
        <is>
          <t>OCF / Net Income (Quarterly)</t>
        </is>
      </c>
      <c r="C82" s="21">
        <f>IFERROR('現金流量表'!C4/'損益表'!C17,IF(ERROR.TYPE('現金流量表'!C4/'損益表'!C17)=2,"無定義","n/a"))</f>
        <v/>
      </c>
      <c r="D82" s="21">
        <f>IFERROR('現金流量表'!D4/'損益表'!D17,IF(ERROR.TYPE('現金流量表'!D4/'損益表'!D17)=2,"無定義","n/a"))</f>
        <v/>
      </c>
      <c r="E82" s="21">
        <f>IFERROR('現金流量表'!E4/'損益表'!E17,IF(ERROR.TYPE('現金流量表'!E4/'損益表'!E17)=2,"無定義","n/a"))</f>
        <v/>
      </c>
      <c r="F82" s="21">
        <f>IFERROR('現金流量表'!F4/'損益表'!F17,IF(ERROR.TYPE('現金流量表'!F4/'損益表'!F17)=2,"無定義","n/a"))</f>
        <v/>
      </c>
    </row>
    <row r="83">
      <c r="A83" s="12" t="inlineStr">
        <is>
          <t>資本支出強度</t>
        </is>
      </c>
      <c r="B83" s="12" t="inlineStr">
        <is>
          <t>CapEx / Revenue</t>
        </is>
      </c>
      <c r="C83" s="20">
        <f>IFERROR('現金流量表'!C5/'損益表'!C2,IF(ERROR.TYPE('現金流量表'!C5/'損益表'!C2)=2,"無定義","n/a"))</f>
        <v/>
      </c>
      <c r="D83" s="20">
        <f>IFERROR('現金流量表'!D5/'損益表'!D2,IF(ERROR.TYPE('現金流量表'!D5/'損益表'!D2)=2,"無定義","n/a"))</f>
        <v/>
      </c>
      <c r="E83" s="20">
        <f>IFERROR('現金流量表'!E5/'損益表'!E2,IF(ERROR.TYPE('現金流量表'!E5/'損益表'!E2)=2,"無定義","n/a"))</f>
        <v/>
      </c>
      <c r="F83" s="20">
        <f>IFERROR('現金流量表'!F5/'損益表'!F2,IF(ERROR.TYPE('現金流量表'!F5/'損益表'!F2)=2,"無定義","n/a"))</f>
        <v/>
      </c>
    </row>
    <row r="84">
      <c r="A84" s="18" t="inlineStr">
        <is>
          <t>▍股東權益稀釋</t>
        </is>
      </c>
      <c r="B84" s="19" t="n"/>
      <c r="C84" s="19" t="n"/>
      <c r="D84" s="19" t="n"/>
      <c r="E84" s="19" t="n"/>
      <c r="F84" s="19" t="n"/>
    </row>
    <row r="85">
      <c r="A85" s="12" t="inlineStr">
        <is>
          <t>股份基礎給付佔營收比</t>
        </is>
      </c>
      <c r="B85" s="12" t="inlineStr">
        <is>
          <t>SBC / Revenue</t>
        </is>
      </c>
      <c r="C85" s="15" t="inlineStr">
        <is>
          <t>—</t>
        </is>
      </c>
      <c r="D85" s="15" t="inlineStr">
        <is>
          <t>—</t>
        </is>
      </c>
      <c r="E85" s="15" t="inlineStr">
        <is>
          <t>—</t>
        </is>
      </c>
      <c r="F85" s="15" t="inlineStr">
        <is>
          <t>—</t>
        </is>
      </c>
    </row>
    <row r="86">
      <c r="A86" s="12" t="inlineStr">
        <is>
          <t>股份基礎給付佔營收比（單季）</t>
        </is>
      </c>
      <c r="B86" s="12" t="inlineStr">
        <is>
          <t>SBC / Revenue (Quarterly)</t>
        </is>
      </c>
      <c r="C86" s="20">
        <f>IFERROR('現金流量表'!C2/'損益表'!C2,IF(ERROR.TYPE('現金流量表'!C2/'損益表'!C2)=2,"無定義","n/a"))</f>
        <v/>
      </c>
      <c r="D86" s="20">
        <f>IFERROR('現金流量表'!D2/'損益表'!D2,IF(ERROR.TYPE('現金流量表'!D2/'損益表'!D2)=2,"無定義","n/a"))</f>
        <v/>
      </c>
      <c r="E86" s="20">
        <f>IFERROR('現金流量表'!E2/'損益表'!E2,IF(ERROR.TYPE('現金流量表'!E2/'損益表'!E2)=2,"無定義","n/a"))</f>
        <v/>
      </c>
      <c r="F86" s="20">
        <f>IFERROR('現金流量表'!F2/'損益表'!F2,IF(ERROR.TYPE('現金流量表'!F2/'損益表'!F2)=2,"無定義","n/a"))</f>
        <v/>
      </c>
    </row>
    <row r="87">
      <c r="A87" s="12" t="inlineStr">
        <is>
          <t>股數稀釋率</t>
        </is>
      </c>
      <c r="B87" s="12" t="inlineStr">
        <is>
          <t>Share Count Change YoY</t>
        </is>
      </c>
      <c r="C87" s="15" t="inlineStr">
        <is>
          <t>—</t>
        </is>
      </c>
      <c r="D87" s="20">
        <f>IFERROR('損益表'!D21/'損益表'!C21-1,IF(ERROR.TYPE('損益表'!D21/'損益表'!C21-1)=2,"無定義","n/a"))</f>
        <v/>
      </c>
      <c r="E87" s="20">
        <f>IFERROR('損益表'!E21/'損益表'!D21-1,IF(ERROR.TYPE('損益表'!E21/'損益表'!D21-1)=2,"無定義","n/a"))</f>
        <v/>
      </c>
      <c r="F87" s="20">
        <f>IFERROR('損益表'!F21/'損益表'!E21-1,IF(ERROR.TYPE('損益表'!F21/'損益表'!E21-1)=2,"無定義","n/a"))</f>
        <v/>
      </c>
    </row>
    <row r="88">
      <c r="A88" s="12" t="inlineStr">
        <is>
          <t>股東回饋總額</t>
        </is>
      </c>
      <c r="B88" s="12" t="inlineStr">
        <is>
          <t>Total Shareholder Return</t>
        </is>
      </c>
      <c r="C88" s="13">
        <f>IFERROR('現金流量表'!C8+'現金流量表'!C9,IF(ERROR.TYPE('現金流量表'!C8+'現金流量表'!C9)=2,"無定義","n/a"))</f>
        <v/>
      </c>
      <c r="D88" s="13">
        <f>IFERROR('現金流量表'!D8+'現金流量表'!D9,IF(ERROR.TYPE('現金流量表'!D8+'現金流量表'!D9)=2,"無定義","n/a"))</f>
        <v/>
      </c>
      <c r="E88" s="13">
        <f>IFERROR('現金流量表'!E8+'現金流量表'!E9,IF(ERROR.TYPE('現金流量表'!E8+'現金流量表'!E9)=2,"無定義","n/a"))</f>
        <v/>
      </c>
      <c r="F88" s="13">
        <f>IFERROR('現金流量表'!F8+'現金流量表'!F9,IF(ERROR.TYPE('現金流量表'!F8+'現金流量表'!F9)=2,"無定義","n/a"))</f>
        <v/>
      </c>
    </row>
    <row r="89">
      <c r="A89" s="18" t="inlineStr">
        <is>
          <t>▍費用結構</t>
        </is>
      </c>
      <c r="B89" s="19" t="n"/>
      <c r="C89" s="19" t="n"/>
      <c r="D89" s="19" t="n"/>
      <c r="E89" s="19" t="n"/>
      <c r="F89" s="19" t="n"/>
    </row>
    <row r="90">
      <c r="A90" s="12" t="inlineStr">
        <is>
          <t>研發費用率</t>
        </is>
      </c>
      <c r="B90" s="12" t="inlineStr">
        <is>
          <t>R&amp;D / Revenue</t>
        </is>
      </c>
      <c r="C90" s="15" t="inlineStr">
        <is>
          <t>—</t>
        </is>
      </c>
      <c r="D90" s="15" t="inlineStr">
        <is>
          <t>—</t>
        </is>
      </c>
      <c r="E90" s="15" t="inlineStr">
        <is>
          <t>—</t>
        </is>
      </c>
      <c r="F90" s="15" t="inlineStr">
        <is>
          <t>—</t>
        </is>
      </c>
    </row>
    <row r="91">
      <c r="A91" s="12" t="inlineStr">
        <is>
          <t>研發費用率（單季）</t>
        </is>
      </c>
      <c r="B91" s="12" t="inlineStr">
        <is>
          <t>R&amp;D / Revenue (Quarterly)</t>
        </is>
      </c>
      <c r="C91" s="20">
        <f>IFERROR('損益表'!C5/'損益表'!C2,IF(ERROR.TYPE('損益表'!C5/'損益表'!C2)=2,"無定義","n/a"))</f>
        <v/>
      </c>
      <c r="D91" s="20">
        <f>IFERROR('損益表'!D5/'損益表'!D2,IF(ERROR.TYPE('損益表'!D5/'損益表'!D2)=2,"無定義","n/a"))</f>
        <v/>
      </c>
      <c r="E91" s="20">
        <f>IFERROR('損益表'!E5/'損益表'!E2,IF(ERROR.TYPE('損益表'!E5/'損益表'!E2)=2,"無定義","n/a"))</f>
        <v/>
      </c>
      <c r="F91" s="20">
        <f>IFERROR('損益表'!F5/'損益表'!F2,IF(ERROR.TYPE('損益表'!F5/'損益表'!F2)=2,"無定義","n/a"))</f>
        <v/>
      </c>
    </row>
    <row r="92">
      <c r="A92" s="12" t="inlineStr">
        <is>
          <t>銷管費用率</t>
        </is>
      </c>
      <c r="B92" s="12" t="inlineStr">
        <is>
          <t>SG&amp;A / Revenue</t>
        </is>
      </c>
      <c r="C92" s="15" t="inlineStr">
        <is>
          <t>—</t>
        </is>
      </c>
      <c r="D92" s="15" t="inlineStr">
        <is>
          <t>—</t>
        </is>
      </c>
      <c r="E92" s="15" t="inlineStr">
        <is>
          <t>—</t>
        </is>
      </c>
      <c r="F92" s="15" t="inlineStr">
        <is>
          <t>—</t>
        </is>
      </c>
    </row>
    <row r="93">
      <c r="A93" s="12" t="inlineStr">
        <is>
          <t>銷管費用率（單季）</t>
        </is>
      </c>
      <c r="B93" s="12" t="inlineStr">
        <is>
          <t>SG&amp;A / Revenue (Quarterly)</t>
        </is>
      </c>
      <c r="C93" s="20">
        <f>IFERROR('損益表'!C6/'損益表'!C2,IF(ERROR.TYPE('損益表'!C6/'損益表'!C2)=2,"無定義","n/a"))</f>
        <v/>
      </c>
      <c r="D93" s="20">
        <f>IFERROR('損益表'!D6/'損益表'!D2,IF(ERROR.TYPE('損益表'!D6/'損益表'!D2)=2,"無定義","n/a"))</f>
        <v/>
      </c>
      <c r="E93" s="20">
        <f>IFERROR('損益表'!E6/'損益表'!E2,IF(ERROR.TYPE('損益表'!E6/'損益表'!E2)=2,"無定義","n/a"))</f>
        <v/>
      </c>
      <c r="F93" s="20">
        <f>IFERROR('損益表'!F6/'損益表'!F2,IF(ERROR.TYPE('損益表'!F6/'損益表'!F2)=2,"無定義","n/a"))</f>
        <v/>
      </c>
    </row>
    <row r="94">
      <c r="A94" s="18" t="inlineStr">
        <is>
          <t>▍每股指標</t>
        </is>
      </c>
      <c r="B94" s="19" t="n"/>
      <c r="C94" s="19" t="n"/>
      <c r="D94" s="19" t="n"/>
      <c r="E94" s="19" t="n"/>
      <c r="F94" s="19" t="n"/>
    </row>
    <row r="95">
      <c r="A95" s="12" t="inlineStr">
        <is>
          <t>每股營收</t>
        </is>
      </c>
      <c r="B95" s="12" t="inlineStr">
        <is>
          <t>Revenue / Share</t>
        </is>
      </c>
      <c r="C95" s="16">
        <f>IFERROR('損益表'!C2/'資產負債表'!C2,IF(ERROR.TYPE('損益表'!C2/'資產負債表'!C2)=2,"無定義","n/a"))</f>
        <v/>
      </c>
      <c r="D95" s="16">
        <f>IFERROR('損益表'!D2/'資產負債表'!D2,IF(ERROR.TYPE('損益表'!D2/'資產負債表'!D2)=2,"無定義","n/a"))</f>
        <v/>
      </c>
      <c r="E95" s="16">
        <f>IFERROR('損益表'!E2/'資產負債表'!E2,IF(ERROR.TYPE('損益表'!E2/'資產負債表'!E2)=2,"無定義","n/a"))</f>
        <v/>
      </c>
      <c r="F95" s="16">
        <f>IFERROR('損益表'!F2/'資產負債表'!F2,IF(ERROR.TYPE('損益表'!F2/'資產負債表'!F2)=2,"無定義","n/a"))</f>
        <v/>
      </c>
    </row>
    <row r="96">
      <c r="A96" s="12" t="inlineStr">
        <is>
          <t>每股淨值</t>
        </is>
      </c>
      <c r="B96" s="12" t="inlineStr">
        <is>
          <t>Book Value / Share</t>
        </is>
      </c>
      <c r="C96" s="16">
        <f>IFERROR('資產負債表'!C31/'資產負債表'!C2,IF(ERROR.TYPE('資產負債表'!C31/'資產負債表'!C2)=2,"無定義","n/a"))</f>
        <v/>
      </c>
      <c r="D96" s="16">
        <f>IFERROR('資產負債表'!D31/'資產負債表'!D2,IF(ERROR.TYPE('資產負債表'!D31/'資產負債表'!D2)=2,"無定義","n/a"))</f>
        <v/>
      </c>
      <c r="E96" s="16">
        <f>IFERROR('資產負債表'!E31/'資產負債表'!E2,IF(ERROR.TYPE('資產負債表'!E31/'資產負債表'!E2)=2,"無定義","n/a"))</f>
        <v/>
      </c>
      <c r="F96" s="16">
        <f>IFERROR('資產負債表'!F31/'資產負債表'!F2,IF(ERROR.TYPE('資產負債表'!F31/'資產負債表'!F2)=2,"無定義","n/a"))</f>
        <v/>
      </c>
    </row>
    <row r="97">
      <c r="A97" s="12" t="inlineStr">
        <is>
          <t>每股現金及投資</t>
        </is>
      </c>
      <c r="B97" s="12" t="inlineStr">
        <is>
          <t>Cash+STI / Share</t>
        </is>
      </c>
      <c r="C97" s="16">
        <f>IFERROR(('資產負債表'!C3+'資產負債表'!C4)/'資產負債表'!C2,IF(ERROR.TYPE(('資產負債表'!C3+'資產負債表'!C4)/'資產負債表'!C2)=2,"無定義","n/a"))</f>
        <v/>
      </c>
      <c r="D97" s="16">
        <f>IFERROR(('資產負債表'!D3+'資產負債表'!D4)/'資產負債表'!D2,IF(ERROR.TYPE(('資產負債表'!D3+'資產負債表'!D4)/'資產負債表'!D2)=2,"無定義","n/a"))</f>
        <v/>
      </c>
      <c r="E97" s="16">
        <f>IFERROR(('資產負債表'!E3+'資產負債表'!E4)/'資產負債表'!E2,IF(ERROR.TYPE(('資產負債表'!E3+'資產負債表'!E4)/'資產負債表'!E2)=2,"無定義","n/a"))</f>
        <v/>
      </c>
      <c r="F97" s="16">
        <f>IFERROR(('資產負債表'!F3+'資產負債表'!F4)/'資產負債表'!F2,IF(ERROR.TYPE(('資產負債表'!F3+'資產負債表'!F4)/'資產負債表'!F2)=2,"無定義","n/a"))</f>
        <v/>
      </c>
    </row>
    <row r="98">
      <c r="A98" s="12" t="inlineStr">
        <is>
          <t>每股自由現金流</t>
        </is>
      </c>
      <c r="B98" s="12" t="inlineStr">
        <is>
          <t>FCF / Share</t>
        </is>
      </c>
      <c r="C98" s="16">
        <f>IFERROR('關鍵指標'!C77/'資產負債表'!C2,IF(ERROR.TYPE('關鍵指標'!C77/'資產負債表'!C2)=2,"無定義","n/a"))</f>
        <v/>
      </c>
      <c r="D98" s="16">
        <f>IFERROR('關鍵指標'!D77/'資產負債表'!D2,IF(ERROR.TYPE('關鍵指標'!D77/'資產負債表'!D2)=2,"無定義","n/a"))</f>
        <v/>
      </c>
      <c r="E98" s="16">
        <f>IFERROR('關鍵指標'!E77/'資產負債表'!E2,IF(ERROR.TYPE('關鍵指標'!E77/'資產負債表'!E2)=2,"無定義","n/a"))</f>
        <v/>
      </c>
      <c r="F98" s="16">
        <f>IFERROR('關鍵指標'!F77/'資產負債表'!F2,IF(ERROR.TYPE('關鍵指標'!F77/'資產負債表'!F2)=2,"無定義","n/a"))</f>
        <v/>
      </c>
    </row>
    <row r="99">
      <c r="A99" s="12" t="inlineStr">
        <is>
          <t>每股營運現金流</t>
        </is>
      </c>
      <c r="B99" s="12" t="inlineStr">
        <is>
          <t>OCF / Share</t>
        </is>
      </c>
      <c r="C99" s="16">
        <f>IFERROR('現金流量表'!C4/'資產負債表'!C2,IF(ERROR.TYPE('現金流量表'!C4/'資產負債表'!C2)=2,"無定義","n/a"))</f>
        <v/>
      </c>
      <c r="D99" s="16">
        <f>IFERROR('現金流量表'!D4/'資產負債表'!D2,IF(ERROR.TYPE('現金流量表'!D4/'資產負債表'!D2)=2,"無定義","n/a"))</f>
        <v/>
      </c>
      <c r="E99" s="16">
        <f>IFERROR('現金流量表'!E4/'資產負債表'!E2,IF(ERROR.TYPE('現金流量表'!E4/'資產負債表'!E2)=2,"無定義","n/a"))</f>
        <v/>
      </c>
      <c r="F99" s="16">
        <f>IFERROR('現金流量表'!F4/'資產負債表'!F2,IF(ERROR.TYPE('現金流量表'!F4/'資產負債表'!F2)=2,"無定義","n/a"))</f>
        <v/>
      </c>
    </row>
    <row r="100">
      <c r="A100" s="18" t="inlineStr">
        <is>
          <t>▍轉折訊號</t>
        </is>
      </c>
      <c r="B100" s="19" t="n"/>
      <c r="C100" s="19" t="n"/>
      <c r="D100" s="19" t="n"/>
      <c r="E100" s="19" t="n"/>
      <c r="F100" s="19" t="n"/>
    </row>
    <row r="101">
      <c r="A101" s="12" t="inlineStr">
        <is>
          <t>毛利率年變化</t>
        </is>
      </c>
      <c r="B101" s="12" t="inlineStr">
        <is>
          <t>Gross Margin Δ YoY</t>
        </is>
      </c>
      <c r="C101" s="15" t="inlineStr">
        <is>
          <t>—</t>
        </is>
      </c>
      <c r="D101" s="20">
        <f>IFERROR('關鍵指標'!D27-'關鍵指標'!C27,IF(ERROR.TYPE('關鍵指標'!D27-'關鍵指標'!C27)=2,"無定義","n/a"))</f>
        <v/>
      </c>
      <c r="E101" s="20">
        <f>IFERROR('關鍵指標'!E27-'關鍵指標'!D27,IF(ERROR.TYPE('關鍵指標'!E27-'關鍵指標'!D27)=2,"無定義","n/a"))</f>
        <v/>
      </c>
      <c r="F101" s="20">
        <f>IFERROR('關鍵指標'!F27-'關鍵指標'!E27,IF(ERROR.TYPE('關鍵指標'!F27-'關鍵指標'!E27)=2,"無定義","n/a"))</f>
        <v/>
      </c>
    </row>
    <row r="102">
      <c r="A102" s="12" t="inlineStr">
        <is>
          <t>營業利益率年變化</t>
        </is>
      </c>
      <c r="B102" s="12" t="inlineStr">
        <is>
          <t>Operating Margin Δ YoY</t>
        </is>
      </c>
      <c r="C102" s="15" t="inlineStr">
        <is>
          <t>—</t>
        </is>
      </c>
      <c r="D102" s="20">
        <f>IFERROR('關鍵指標'!D29-'關鍵指標'!C29,IF(ERROR.TYPE('關鍵指標'!D29-'關鍵指標'!C29)=2,"無定義","n/a"))</f>
        <v/>
      </c>
      <c r="E102" s="20">
        <f>IFERROR('關鍵指標'!E29-'關鍵指標'!D29,IF(ERROR.TYPE('關鍵指標'!E29-'關鍵指標'!D29)=2,"無定義","n/a"))</f>
        <v/>
      </c>
      <c r="F102" s="20">
        <f>IFERROR('關鍵指標'!F29-'關鍵指標'!E29,IF(ERROR.TYPE('關鍵指標'!F29-'關鍵指標'!E29)=2,"無定義","n/a"))</f>
        <v/>
      </c>
    </row>
    <row r="103">
      <c r="A103" s="12" t="inlineStr">
        <is>
          <t>費用成長差</t>
        </is>
      </c>
      <c r="B103" s="12" t="inlineStr">
        <is>
          <t>Opex Growth Gap</t>
        </is>
      </c>
      <c r="C103" s="15" t="inlineStr">
        <is>
          <t>—</t>
        </is>
      </c>
      <c r="D103" s="20">
        <f>IFERROR(('損益表'!D8/'損益表'!C8-1)-('損益表'!D2/'損益表'!C2-1),IF(ERROR.TYPE(('損益表'!D8/'損益表'!C8-1)-('損益表'!D2/'損益表'!C2-1))=2,"無定義","n/a"))</f>
        <v/>
      </c>
      <c r="E103" s="20">
        <f>IFERROR(('損益表'!E8/'損益表'!D8-1)-('損益表'!E2/'損益表'!D2-1),IF(ERROR.TYPE(('損益表'!E8/'損益表'!D8-1)-('損益表'!E2/'損益表'!D2-1))=2,"無定義","n/a"))</f>
        <v/>
      </c>
      <c r="F103" s="20">
        <f>IFERROR(('損益表'!F8/'損益表'!E8-1)-('損益表'!F2/'損益表'!E2-1),IF(ERROR.TYPE(('損益表'!F8/'損益表'!E8-1)-('損益表'!F2/'損益表'!E2-1))=2,"無定義","n/a"))</f>
        <v/>
      </c>
    </row>
    <row r="104">
      <c r="A104" s="12" t="inlineStr">
        <is>
          <t>應收成長差</t>
        </is>
      </c>
      <c r="B104" s="12" t="inlineStr">
        <is>
          <t>Receivables Growth Gap</t>
        </is>
      </c>
      <c r="C104" s="15" t="inlineStr">
        <is>
          <t>—</t>
        </is>
      </c>
      <c r="D104" s="20">
        <f>IFERROR(('資產負債表'!D5/'資產負債表'!C5-1)-('損益表'!D2/'損益表'!C2-1),IF(ERROR.TYPE(('資產負債表'!D5/'資產負債表'!C5-1)-('損益表'!D2/'損益表'!C2-1))=2,"無定義","n/a"))</f>
        <v/>
      </c>
      <c r="E104" s="20">
        <f>IFERROR(('資產負債表'!E5/'資產負債表'!D5-1)-('損益表'!E2/'損益表'!D2-1),IF(ERROR.TYPE(('資產負債表'!E5/'資產負債表'!D5-1)-('損益表'!E2/'損益表'!D2-1))=2,"無定義","n/a"))</f>
        <v/>
      </c>
      <c r="F104" s="20">
        <f>IFERROR(('資產負債表'!F5/'資產負債表'!E5-1)-('損益表'!F2/'損益表'!E2-1),IF(ERROR.TYPE(('資產負債表'!F5/'資產負債表'!E5-1)-('損益表'!F2/'損益表'!E2-1))=2,"無定義","n/a"))</f>
        <v/>
      </c>
    </row>
    <row r="105">
      <c r="A105" s="12" t="inlineStr">
        <is>
          <t>應收天數年變化</t>
        </is>
      </c>
      <c r="B105" s="12" t="inlineStr">
        <is>
          <t>DSO Δ YoY</t>
        </is>
      </c>
      <c r="C105" s="15" t="inlineStr">
        <is>
          <t>—</t>
        </is>
      </c>
      <c r="D105" s="22">
        <f>IFERROR('關鍵指標'!D52-'關鍵指標'!C52,IF(ERROR.TYPE('關鍵指標'!D52-'關鍵指標'!C52)=2,"無定義","n/a"))</f>
        <v/>
      </c>
      <c r="E105" s="22">
        <f>IFERROR('關鍵指標'!E52-'關鍵指標'!D52,IF(ERROR.TYPE('關鍵指標'!E52-'關鍵指標'!D52)=2,"無定義","n/a"))</f>
        <v/>
      </c>
      <c r="F105" s="22">
        <f>IFERROR('關鍵指標'!F52-'關鍵指標'!E52,IF(ERROR.TYPE('關鍵指標'!F52-'關鍵指標'!E52)=2,"無定義","n/a"))</f>
        <v/>
      </c>
    </row>
    <row r="106">
      <c r="A106" s="12" t="inlineStr">
        <is>
          <t>存貨成長差</t>
        </is>
      </c>
      <c r="B106" s="12" t="inlineStr">
        <is>
          <t>Inventory Growth Gap</t>
        </is>
      </c>
      <c r="C106" s="15" t="inlineStr">
        <is>
          <t>—</t>
        </is>
      </c>
      <c r="D106" s="20">
        <f>IFERROR(('資產負債表'!D6/'資產負債表'!C6-1)-('損益表'!D2/'損益表'!C2-1),IF(ERROR.TYPE(('資產負債表'!D6/'資產負債表'!C6-1)-('損益表'!D2/'損益表'!C2-1))=2,"無定義","n/a"))</f>
        <v/>
      </c>
      <c r="E106" s="20">
        <f>IFERROR(('資產負債表'!E6/'資產負債表'!D6-1)-('損益表'!E2/'損益表'!D2-1),IF(ERROR.TYPE(('資產負債表'!E6/'資產負債表'!D6-1)-('損益表'!E2/'損益表'!D2-1))=2,"無定義","n/a"))</f>
        <v/>
      </c>
      <c r="F106" s="20">
        <f>IFERROR(('資產負債表'!F6/'資產負債表'!E6-1)-('損益表'!F2/'損益表'!E2-1),IF(ERROR.TYPE(('資產負債表'!F6/'資產負債表'!E6-1)-('損益表'!F2/'損益表'!E2-1))=2,"無定義","n/a"))</f>
        <v/>
      </c>
    </row>
    <row r="107">
      <c r="A107" s="12" t="inlineStr">
        <is>
          <t>存貨天數年變化</t>
        </is>
      </c>
      <c r="B107" s="12" t="inlineStr">
        <is>
          <t>DIO Δ YoY</t>
        </is>
      </c>
      <c r="C107" s="15" t="inlineStr">
        <is>
          <t>—</t>
        </is>
      </c>
      <c r="D107" s="22">
        <f>IFERROR('關鍵指標'!D54-'關鍵指標'!C54,IF(ERROR.TYPE('關鍵指標'!D54-'關鍵指標'!C54)=2,"無定義","n/a"))</f>
        <v/>
      </c>
      <c r="E107" s="22">
        <f>IFERROR('關鍵指標'!E54-'關鍵指標'!D54,IF(ERROR.TYPE('關鍵指標'!E54-'關鍵指標'!D54)=2,"無定義","n/a"))</f>
        <v/>
      </c>
      <c r="F107" s="22">
        <f>IFERROR('關鍵指標'!F54-'關鍵指標'!E54,IF(ERROR.TYPE('關鍵指標'!F54-'關鍵指標'!E54)=2,"無定義","n/a"))</f>
        <v/>
      </c>
    </row>
    <row r="108">
      <c r="A108" s="12" t="inlineStr">
        <is>
          <t>自由現金流利潤率年變化</t>
        </is>
      </c>
      <c r="B108" s="12" t="inlineStr">
        <is>
          <t>FCF Margin Δ YoY</t>
        </is>
      </c>
      <c r="C108" s="15" t="inlineStr">
        <is>
          <t>—</t>
        </is>
      </c>
      <c r="D108" s="20">
        <f>IFERROR('關鍵指標'!D79-'關鍵指標'!C79,IF(ERROR.TYPE('關鍵指標'!D79-'關鍵指標'!C79)=2,"無定義","n/a"))</f>
        <v/>
      </c>
      <c r="E108" s="20">
        <f>IFERROR('關鍵指標'!E79-'關鍵指標'!D79,IF(ERROR.TYPE('關鍵指標'!E79-'關鍵指標'!D79)=2,"無定義","n/a"))</f>
        <v/>
      </c>
      <c r="F108" s="20">
        <f>IFERROR('關鍵指標'!F79-'關鍵指標'!E79,IF(ERROR.TYPE('關鍵指標'!F79-'關鍵指標'!E79)=2,"無定義","n/a"))</f>
        <v/>
      </c>
    </row>
    <row r="109">
      <c r="A109" s="12" t="inlineStr">
        <is>
          <t>合約負債年增率</t>
        </is>
      </c>
      <c r="B109" s="12" t="inlineStr">
        <is>
          <t>Contract Liabilities YoY</t>
        </is>
      </c>
      <c r="C109" s="15" t="inlineStr">
        <is>
          <t>—</t>
        </is>
      </c>
      <c r="D109" s="15" t="inlineStr">
        <is>
          <t>—</t>
        </is>
      </c>
      <c r="E109" s="15" t="inlineStr">
        <is>
          <t>—</t>
        </is>
      </c>
      <c r="F109" s="15" t="inlineStr">
        <is>
          <t>—</t>
        </is>
      </c>
    </row>
    <row r="110">
      <c r="A110" s="12" t="inlineStr">
        <is>
          <t>商譽佔資產比</t>
        </is>
      </c>
      <c r="B110" s="12" t="inlineStr">
        <is>
          <t>Goodwill / Assets</t>
        </is>
      </c>
      <c r="C110" s="15" t="inlineStr">
        <is>
          <t>—</t>
        </is>
      </c>
      <c r="D110" s="15" t="inlineStr">
        <is>
          <t>—</t>
        </is>
      </c>
      <c r="E110" s="15" t="inlineStr">
        <is>
          <t>—</t>
        </is>
      </c>
      <c r="F110" s="15" t="inlineStr">
        <is>
          <t>—</t>
        </is>
      </c>
    </row>
    <row r="111">
      <c r="A111" s="12" t="inlineStr">
        <is>
          <t>股東權益年增率</t>
        </is>
      </c>
      <c r="B111" s="12" t="inlineStr">
        <is>
          <t>Equity YoY</t>
        </is>
      </c>
      <c r="C111" s="15" t="inlineStr">
        <is>
          <t>—</t>
        </is>
      </c>
      <c r="D111" s="20">
        <f>IFERROR('資產負債表'!D31/'資產負債表'!C31-1,IF(ERROR.TYPE('資產負債表'!D31/'資產負債表'!C31-1)=2,"無定義","n/a"))</f>
        <v/>
      </c>
      <c r="E111" s="20">
        <f>IFERROR('資產負債表'!E31/'資產負債表'!D31-1,IF(ERROR.TYPE('資產負債表'!E31/'資產負債表'!D31-1)=2,"無定義","n/a"))</f>
        <v/>
      </c>
      <c r="F111" s="20">
        <f>IFERROR('資產負債表'!F31/'資產負債表'!E31-1,IF(ERROR.TYPE('資產負債表'!F31/'資產負債表'!E31-1)=2,"無定義","n/a"))</f>
        <v/>
      </c>
    </row>
    <row r="112">
      <c r="A112" s="12" t="inlineStr">
        <is>
          <t>自由現金流利潤率（滾動四季）</t>
        </is>
      </c>
      <c r="B112" s="12" t="inlineStr">
        <is>
          <t>FCF Margin TTM</t>
        </is>
      </c>
      <c r="C112" s="15" t="inlineStr">
        <is>
          <t>—</t>
        </is>
      </c>
      <c r="D112" s="15" t="inlineStr">
        <is>
          <t>—</t>
        </is>
      </c>
      <c r="E112" s="15" t="inlineStr">
        <is>
          <t>—</t>
        </is>
      </c>
      <c r="F112" s="15" t="inlineStr">
        <is>
          <t>—</t>
        </is>
      </c>
    </row>
    <row r="113">
      <c r="A113" s="12" t="inlineStr">
        <is>
          <t>自由現金流利潤率年變化（滾動四季）</t>
        </is>
      </c>
      <c r="B113" s="12" t="inlineStr">
        <is>
          <t>FCF Margin TTM Δ YoY</t>
        </is>
      </c>
      <c r="C113" s="15" t="inlineStr">
        <is>
          <t>—</t>
        </is>
      </c>
      <c r="D113" s="15" t="inlineStr">
        <is>
          <t>—</t>
        </is>
      </c>
      <c r="E113" s="15" t="inlineStr">
        <is>
          <t>—</t>
        </is>
      </c>
      <c r="F113" s="15" t="inlineStr">
        <is>
          <t>—</t>
        </is>
      </c>
    </row>
    <row r="114">
      <c r="A114" s="12" t="inlineStr">
        <is>
          <t>營收加速度</t>
        </is>
      </c>
      <c r="B114" s="12" t="inlineStr">
        <is>
          <t>Revenue Growth Acceleration</t>
        </is>
      </c>
      <c r="C114" s="15" t="inlineStr">
        <is>
          <t>—</t>
        </is>
      </c>
      <c r="D114" s="15" t="inlineStr">
        <is>
          <t>—</t>
        </is>
      </c>
      <c r="E114" s="15" t="inlineStr">
        <is>
          <t>—</t>
        </is>
      </c>
      <c r="F114" s="15" t="inlineStr">
        <is>
          <t>—</t>
        </is>
      </c>
    </row>
    <row r="115">
      <c r="A115" s="12" t="inlineStr">
        <is>
          <t>存貨－其他（總額−成品）</t>
        </is>
      </c>
      <c r="B115" s="12" t="inlineStr">
        <is>
          <t>Inventory ex-Finished Goods</t>
        </is>
      </c>
      <c r="C115" s="15" t="inlineStr">
        <is>
          <t>—</t>
        </is>
      </c>
      <c r="D115" s="15" t="inlineStr">
        <is>
          <t>—</t>
        </is>
      </c>
      <c r="E115" s="15" t="inlineStr">
        <is>
          <t>—</t>
        </is>
      </c>
      <c r="F115" s="15" t="inlineStr">
        <is>
          <t>—</t>
        </is>
      </c>
    </row>
    <row r="116">
      <c r="A116" s="12" t="inlineStr">
        <is>
          <t>成品佔存貨比</t>
        </is>
      </c>
      <c r="B116" s="12" t="inlineStr">
        <is>
          <t>Finished Goods / Inventory</t>
        </is>
      </c>
      <c r="C116" s="15" t="inlineStr">
        <is>
          <t>—</t>
        </is>
      </c>
      <c r="D116" s="15" t="inlineStr">
        <is>
          <t>—</t>
        </is>
      </c>
      <c r="E116" s="15" t="inlineStr">
        <is>
          <t>—</t>
        </is>
      </c>
      <c r="F116" s="15" t="inlineStr">
        <is>
          <t>—</t>
        </is>
      </c>
    </row>
    <row r="117">
      <c r="A117" s="12" t="inlineStr">
        <is>
          <t>成品佔比年變化</t>
        </is>
      </c>
      <c r="B117" s="12" t="inlineStr">
        <is>
          <t>Finished Goods Share Δ YoY</t>
        </is>
      </c>
      <c r="C117" s="15" t="inlineStr">
        <is>
          <t>—</t>
        </is>
      </c>
      <c r="D117" s="15" t="inlineStr">
        <is>
          <t>—</t>
        </is>
      </c>
      <c r="E117" s="15" t="inlineStr">
        <is>
          <t>—</t>
        </is>
      </c>
      <c r="F117" s="15" t="inlineStr">
        <is>
          <t>—</t>
        </is>
      </c>
    </row>
    <row r="118">
      <c r="A118" s="12" t="inlineStr">
        <is>
          <t>預付佔營收比</t>
        </is>
      </c>
      <c r="B118" s="12" t="inlineStr">
        <is>
          <t>Prepaid / Revenue</t>
        </is>
      </c>
      <c r="C118" s="20">
        <f>IFERROR('資產負債表'!C11/('損益表'!C2*1),IF(ERROR.TYPE('資產負債表'!C11/('損益表'!C2*1))=2,"無定義","n/a"))</f>
        <v/>
      </c>
      <c r="D118" s="20">
        <f>IFERROR('資產負債表'!D11/('損益表'!D2*1),IF(ERROR.TYPE('資產負債表'!D11/('損益表'!D2*1))=2,"無定義","n/a"))</f>
        <v/>
      </c>
      <c r="E118" s="20">
        <f>IFERROR('資產負債表'!E11/('損益表'!E2*1),IF(ERROR.TYPE('資產負債表'!E11/('損益表'!E2*1))=2,"無定義","n/a"))</f>
        <v/>
      </c>
      <c r="F118" s="20">
        <f>IFERROR('資產負債表'!F11/('損益表'!F2*1),IF(ERROR.TYPE('資產負債表'!F11/('損益表'!F2*1))=2,"無定義","n/a"))</f>
        <v/>
      </c>
    </row>
    <row r="119">
      <c r="A119" s="12" t="inlineStr">
        <is>
          <t>營收加速度（滾動四季）</t>
        </is>
      </c>
      <c r="B119" s="12" t="inlineStr">
        <is>
          <t>Revenue Acceleration TTM</t>
        </is>
      </c>
      <c r="C119" s="15" t="inlineStr">
        <is>
          <t>—</t>
        </is>
      </c>
      <c r="D119" s="15" t="inlineStr">
        <is>
          <t>—</t>
        </is>
      </c>
      <c r="E119" s="15" t="inlineStr">
        <is>
          <t>—</t>
        </is>
      </c>
      <c r="F119" s="15" t="inlineStr">
        <is>
          <t>—</t>
        </is>
      </c>
    </row>
    <row r="120">
      <c r="A120" s="12" t="inlineStr">
        <is>
          <t>營業利益率年變化（滾動四季）</t>
        </is>
      </c>
      <c r="B120" s="12" t="inlineStr">
        <is>
          <t>Operating Margin TTM Δ YoY</t>
        </is>
      </c>
      <c r="C120" s="15" t="inlineStr">
        <is>
          <t>—</t>
        </is>
      </c>
      <c r="D120" s="15" t="inlineStr">
        <is>
          <t>—</t>
        </is>
      </c>
      <c r="E120" s="15" t="inlineStr">
        <is>
          <t>—</t>
        </is>
      </c>
      <c r="F120" s="15" t="inlineStr">
        <is>
          <t>—</t>
        </is>
      </c>
    </row>
    <row r="121">
      <c r="A121" s="12" t="inlineStr">
        <is>
          <t>毛利率年變化（滾動四季）</t>
        </is>
      </c>
      <c r="B121" s="12" t="inlineStr">
        <is>
          <t>Gross Margin TTM Δ YoY</t>
        </is>
      </c>
      <c r="C121" s="15" t="inlineStr">
        <is>
          <t>—</t>
        </is>
      </c>
      <c r="D121" s="15" t="inlineStr">
        <is>
          <t>—</t>
        </is>
      </c>
      <c r="E121" s="15" t="inlineStr">
        <is>
          <t>—</t>
        </is>
      </c>
      <c r="F121" s="15" t="inlineStr">
        <is>
          <t>—</t>
        </is>
      </c>
    </row>
    <row r="122">
      <c r="A122" s="12" t="inlineStr">
        <is>
          <t>應收成長差（滾動四季）</t>
        </is>
      </c>
      <c r="B122" s="12" t="inlineStr">
        <is>
          <t>Receivables Growth Gap TTM</t>
        </is>
      </c>
      <c r="C122" s="15" t="inlineStr">
        <is>
          <t>—</t>
        </is>
      </c>
      <c r="D122" s="15" t="inlineStr">
        <is>
          <t>—</t>
        </is>
      </c>
      <c r="E122" s="15" t="inlineStr">
        <is>
          <t>—</t>
        </is>
      </c>
      <c r="F122" s="15" t="inlineStr">
        <is>
          <t>—</t>
        </is>
      </c>
    </row>
    <row r="123">
      <c r="A123" s="12" t="inlineStr">
        <is>
          <t>存貨成長差（滾動四季）</t>
        </is>
      </c>
      <c r="B123" s="12" t="inlineStr">
        <is>
          <t>Inventory Growth Gap TTM</t>
        </is>
      </c>
      <c r="C123" s="15" t="inlineStr">
        <is>
          <t>—</t>
        </is>
      </c>
      <c r="D123" s="15" t="inlineStr">
        <is>
          <t>—</t>
        </is>
      </c>
      <c r="E123" s="15" t="inlineStr">
        <is>
          <t>—</t>
        </is>
      </c>
      <c r="F123" s="15" t="inlineStr">
        <is>
          <t>—</t>
        </is>
      </c>
    </row>
    <row r="124">
      <c r="A124" s="12" t="inlineStr">
        <is>
          <t>應收天數年變化（滾動四季）</t>
        </is>
      </c>
      <c r="B124" s="12" t="inlineStr">
        <is>
          <t>DSO TTM Δ YoY</t>
        </is>
      </c>
      <c r="C124" s="15" t="inlineStr">
        <is>
          <t>—</t>
        </is>
      </c>
      <c r="D124" s="15" t="inlineStr">
        <is>
          <t>—</t>
        </is>
      </c>
      <c r="E124" s="15" t="inlineStr">
        <is>
          <t>—</t>
        </is>
      </c>
      <c r="F124" s="15" t="inlineStr">
        <is>
          <t>—</t>
        </is>
      </c>
    </row>
    <row r="125">
      <c r="A125" s="12" t="inlineStr">
        <is>
          <t>存貨天數年變化（滾動四季）</t>
        </is>
      </c>
      <c r="B125" s="12" t="inlineStr">
        <is>
          <t>DIO TTM Δ YoY</t>
        </is>
      </c>
      <c r="C125" s="15" t="inlineStr">
        <is>
          <t>—</t>
        </is>
      </c>
      <c r="D125" s="15" t="inlineStr">
        <is>
          <t>—</t>
        </is>
      </c>
      <c r="E125" s="15" t="inlineStr">
        <is>
          <t>—</t>
        </is>
      </c>
      <c r="F125" s="15" t="inlineStr">
        <is>
          <t>—</t>
        </is>
      </c>
    </row>
    <row r="128">
      <c r="A128" s="4" t="inlineStr">
        <is>
          <t>■ 本頁圖表目錄</t>
        </is>
      </c>
      <c r="B128" s="5" t="inlineStr">
        <is>
          <t>回說明</t>
        </is>
      </c>
    </row>
    <row r="129">
      <c r="A129" s="5" t="inlineStr">
        <is>
          <t xml:space="preserve">　營收成長動能</t>
        </is>
      </c>
    </row>
    <row r="130">
      <c r="A130" s="5" t="inlineStr">
        <is>
          <t xml:space="preserve">　報酬率</t>
        </is>
      </c>
    </row>
    <row r="131">
      <c r="A131" s="5" t="inlineStr">
        <is>
          <t xml:space="preserve">　現金轉換循環</t>
        </is>
      </c>
    </row>
    <row r="132">
      <c r="A132" s="5" t="inlineStr">
        <is>
          <t xml:space="preserve">　盈餘品質</t>
        </is>
      </c>
    </row>
    <row r="133">
      <c r="A133" s="5" t="inlineStr">
        <is>
          <t xml:space="preserve">　營收（滾動四季） Revenue TTM</t>
        </is>
      </c>
    </row>
    <row r="134">
      <c r="A134" s="5" t="inlineStr">
        <is>
          <t xml:space="preserve">　營業成本（滾動四季） COGS TTM</t>
        </is>
      </c>
    </row>
    <row r="135">
      <c r="A135" s="5" t="inlineStr">
        <is>
          <t xml:space="preserve">　毛利（滾動四季） Gross Profit TTM</t>
        </is>
      </c>
    </row>
    <row r="136">
      <c r="A136" s="5" t="inlineStr">
        <is>
          <t xml:space="preserve">　營業利益（滾動四季） Operating Income TTM</t>
        </is>
      </c>
    </row>
    <row r="137">
      <c r="A137" s="5" t="inlineStr">
        <is>
          <t xml:space="preserve">　稅前淨利（滾動四季） Pretax Income TTM</t>
        </is>
      </c>
    </row>
    <row r="138">
      <c r="A138" s="5" t="inlineStr">
        <is>
          <t xml:space="preserve">　所得稅費用（滾動四季） Income Tax TTM</t>
        </is>
      </c>
    </row>
    <row r="139">
      <c r="A139" s="5" t="inlineStr">
        <is>
          <t xml:space="preserve">　利息費用（滾動四季） Interest Expense TTM</t>
        </is>
      </c>
    </row>
    <row r="140">
      <c r="A140" s="5" t="inlineStr">
        <is>
          <t xml:space="preserve">　EBIT（滾動四季） EBIT TTM</t>
        </is>
      </c>
    </row>
    <row r="141">
      <c r="A141" s="5" t="inlineStr">
        <is>
          <t xml:space="preserve">　財務費用（滾動四季） Finance Cost TTM</t>
        </is>
      </c>
    </row>
    <row r="142">
      <c r="A142" s="5" t="inlineStr">
        <is>
          <t xml:space="preserve">　折舊及攤銷（滾動四季） D&amp;A TTM</t>
        </is>
      </c>
    </row>
    <row r="143">
      <c r="A143" s="5" t="inlineStr">
        <is>
          <t xml:space="preserve">　股份基礎給付（滾動四季） SBC TTM</t>
        </is>
      </c>
    </row>
    <row r="144">
      <c r="A144" s="5" t="inlineStr">
        <is>
          <t xml:space="preserve">　研發費用（滾動四季） R&amp;D TTM</t>
        </is>
      </c>
    </row>
    <row r="145">
      <c r="A145" s="5" t="inlineStr">
        <is>
          <t xml:space="preserve">　銷售及管理費用（滾動四季） SG&amp;A TTM</t>
        </is>
      </c>
    </row>
    <row r="146">
      <c r="A146" s="5" t="inlineStr">
        <is>
          <t xml:space="preserve">　淨利（滾動四季） Net Income TTM</t>
        </is>
      </c>
    </row>
    <row r="147">
      <c r="A147" s="5" t="inlineStr">
        <is>
          <t xml:space="preserve">　營運現金流（滾動四季） CFO TTM</t>
        </is>
      </c>
    </row>
    <row r="148">
      <c r="A148" s="5" t="inlineStr">
        <is>
          <t xml:space="preserve">　資本支出（滾動四季） CapEx TTM</t>
        </is>
      </c>
    </row>
    <row r="149">
      <c r="A149" s="5" t="inlineStr">
        <is>
          <t xml:space="preserve">　營收年增率 Revenue YoY</t>
        </is>
      </c>
    </row>
    <row r="150">
      <c r="A150" s="5" t="inlineStr">
        <is>
          <t xml:space="preserve">　營收年增率（單季） Revenue YoY (Quarterly)</t>
        </is>
      </c>
    </row>
    <row r="151">
      <c r="A151" s="5" t="inlineStr">
        <is>
          <t xml:space="preserve">　營收季增率 Revenue QoQ</t>
        </is>
      </c>
    </row>
    <row r="152">
      <c r="A152" s="5" t="inlineStr">
        <is>
          <t xml:space="preserve">　淨利年增率 Net Income YoY</t>
        </is>
      </c>
    </row>
    <row r="153">
      <c r="A153" s="5" t="inlineStr">
        <is>
          <t xml:space="preserve">　財務費用（單季） Finance Cost (Quarterly)</t>
        </is>
      </c>
    </row>
    <row r="154">
      <c r="A154" s="5" t="inlineStr">
        <is>
          <t xml:space="preserve">　毛利率 Gross Margin</t>
        </is>
      </c>
    </row>
    <row r="155">
      <c r="A155" s="5" t="inlineStr">
        <is>
          <t xml:space="preserve">　毛利率（單季） Gross Margin (Quarterly)</t>
        </is>
      </c>
    </row>
    <row r="156">
      <c r="A156" s="5" t="inlineStr">
        <is>
          <t xml:space="preserve">　營業利益率 Operating Margin</t>
        </is>
      </c>
    </row>
    <row r="157">
      <c r="A157" s="5" t="inlineStr">
        <is>
          <t xml:space="preserve">　營業利益率（單季） Operating Margin (Quarterly)</t>
        </is>
      </c>
    </row>
    <row r="158">
      <c r="A158" s="5" t="inlineStr">
        <is>
          <t xml:space="preserve">　EBIT 利潤率 EBIT Margin</t>
        </is>
      </c>
    </row>
    <row r="159">
      <c r="A159" s="5" t="inlineStr">
        <is>
          <t xml:space="preserve">　EBIT 利潤率（單季） EBIT Margin (Quarterly)</t>
        </is>
      </c>
    </row>
    <row r="160">
      <c r="A160" s="5" t="inlineStr">
        <is>
          <t xml:space="preserve">　淨利率 Net Margin</t>
        </is>
      </c>
    </row>
    <row r="161">
      <c r="A161" s="5" t="inlineStr">
        <is>
          <t xml:space="preserve">　淨利率（單季） Net Margin (Quarterly)</t>
        </is>
      </c>
    </row>
    <row r="162">
      <c r="A162" s="5" t="inlineStr">
        <is>
          <t xml:space="preserve">　EBITDA EBITDA</t>
        </is>
      </c>
    </row>
    <row r="163">
      <c r="A163" s="5" t="inlineStr">
        <is>
          <t xml:space="preserve">　稅前息前折舊攤銷前獲利（單季） EBITDA (Quarterly)</t>
        </is>
      </c>
    </row>
    <row r="164">
      <c r="A164" s="5" t="inlineStr">
        <is>
          <t xml:space="preserve">　EBITDA 利潤率 EBITDA Margin</t>
        </is>
      </c>
    </row>
    <row r="165">
      <c r="A165" s="5" t="inlineStr">
        <is>
          <t xml:space="preserve">　有效稅率 Effective Tax Rate</t>
        </is>
      </c>
    </row>
    <row r="166">
      <c r="A166" s="5" t="inlineStr">
        <is>
          <t xml:space="preserve">　有效稅率（單季） Effective Tax Rate (Quarterly)</t>
        </is>
      </c>
    </row>
    <row r="167">
      <c r="A167" s="5" t="inlineStr">
        <is>
          <t xml:space="preserve">　股東權益報酬率 ROE</t>
        </is>
      </c>
    </row>
    <row r="168">
      <c r="A168" s="5" t="inlineStr">
        <is>
          <t xml:space="preserve">　股東權益報酬率（單季） ROE (Quarterly)</t>
        </is>
      </c>
    </row>
    <row r="169">
      <c r="A169" s="5" t="inlineStr">
        <is>
          <t xml:space="preserve">　資產報酬率（單季） ROA (Quarterly)</t>
        </is>
      </c>
    </row>
    <row r="170">
      <c r="A170" s="5" t="inlineStr">
        <is>
          <t xml:space="preserve">　投入資本報酬率 ROIC</t>
        </is>
      </c>
    </row>
    <row r="171">
      <c r="A171" s="5" t="inlineStr">
        <is>
          <t xml:space="preserve">　投入資本報酬率（單季） ROIC (Quarterly)</t>
        </is>
      </c>
    </row>
    <row r="172">
      <c r="A172" s="5" t="inlineStr">
        <is>
          <t xml:space="preserve">　應收帳款週轉率（滾動四季） AR Turnover TTM</t>
        </is>
      </c>
    </row>
    <row r="173">
      <c r="A173" s="5" t="inlineStr">
        <is>
          <t xml:space="preserve">　存貨週轉率（滾動四季） Inventory Turnover TTM</t>
        </is>
      </c>
    </row>
    <row r="174">
      <c r="A174" s="5" t="inlineStr">
        <is>
          <t xml:space="preserve">　應付帳款週轉率（滾動四季） AP Turnover TTM</t>
        </is>
      </c>
    </row>
    <row r="175">
      <c r="A175" s="5" t="inlineStr">
        <is>
          <t xml:space="preserve">　固定資產週轉率（滾動四季） Fixed Asset Turnover TTM</t>
        </is>
      </c>
    </row>
    <row r="176">
      <c r="A176" s="5" t="inlineStr">
        <is>
          <t xml:space="preserve">　總資產週轉率 Asset Turnover</t>
        </is>
      </c>
    </row>
    <row r="177">
      <c r="A177" s="5" t="inlineStr">
        <is>
          <t xml:space="preserve">　總資產週轉率（單季） Asset Turnover (Quarterly)</t>
        </is>
      </c>
    </row>
    <row r="178">
      <c r="A178" s="5" t="inlineStr">
        <is>
          <t xml:space="preserve">　應收帳款週轉天數 DSO</t>
        </is>
      </c>
    </row>
    <row r="179">
      <c r="A179" s="5" t="inlineStr">
        <is>
          <t xml:space="preserve">　應收帳款週轉天數（單季） DSO (Quarterly)</t>
        </is>
      </c>
    </row>
    <row r="180">
      <c r="A180" s="5" t="inlineStr">
        <is>
          <t xml:space="preserve">　存貨週轉天數 DIO</t>
        </is>
      </c>
    </row>
    <row r="181">
      <c r="A181" s="5" t="inlineStr">
        <is>
          <t xml:space="preserve">　存貨週轉天數（單季） DIO (Quarterly)</t>
        </is>
      </c>
    </row>
    <row r="182">
      <c r="A182" s="5" t="inlineStr">
        <is>
          <t xml:space="preserve">　應付帳款週轉天數 DPO</t>
        </is>
      </c>
    </row>
    <row r="183">
      <c r="A183" s="5" t="inlineStr">
        <is>
          <t xml:space="preserve">　應付帳款週轉天數（單季） DPO (Quarterly)</t>
        </is>
      </c>
    </row>
    <row r="184">
      <c r="A184" s="5" t="inlineStr">
        <is>
          <t xml:space="preserve">　現金轉換循環 Cash Conversion Cycle</t>
        </is>
      </c>
    </row>
    <row r="185">
      <c r="A185" s="5" t="inlineStr">
        <is>
          <t xml:space="preserve">　現金轉換循環（單季） Cash Conversion Cycle (Quarterly)</t>
        </is>
      </c>
    </row>
    <row r="186">
      <c r="A186" s="5" t="inlineStr">
        <is>
          <t xml:space="preserve">　流動比率 Current Ratio</t>
        </is>
      </c>
    </row>
    <row r="187">
      <c r="A187" s="5" t="inlineStr">
        <is>
          <t xml:space="preserve">　速動比率 Quick Ratio</t>
        </is>
      </c>
    </row>
    <row r="188">
      <c r="A188" s="5" t="inlineStr">
        <is>
          <t xml:space="preserve">　現金比率 Cash Ratio</t>
        </is>
      </c>
    </row>
    <row r="189">
      <c r="A189" s="5" t="inlineStr">
        <is>
          <t xml:space="preserve">　淨營運資金 Net Working Capital</t>
        </is>
      </c>
    </row>
    <row r="190">
      <c r="A190" s="5" t="inlineStr">
        <is>
          <t xml:space="preserve">　區間衡量（天） Interval Measure</t>
        </is>
      </c>
    </row>
    <row r="191">
      <c r="A191" s="5" t="inlineStr">
        <is>
          <t xml:space="preserve">　區間衡量（天，單季） Interval Measure (Quarterly)</t>
        </is>
      </c>
    </row>
    <row r="192">
      <c r="A192" s="5" t="inlineStr">
        <is>
          <t xml:space="preserve">　財務槓桿 Financial Leverage</t>
        </is>
      </c>
    </row>
    <row r="193">
      <c r="A193" s="5" t="inlineStr">
        <is>
          <t xml:space="preserve">　股東權益比率 Equity Ratio</t>
        </is>
      </c>
    </row>
    <row r="194">
      <c r="A194" s="5" t="inlineStr">
        <is>
          <t xml:space="preserve">　有息負債率 Interest-Bearing Debt / Assets</t>
        </is>
      </c>
    </row>
    <row r="195">
      <c r="A195" s="5" t="inlineStr">
        <is>
          <t xml:space="preserve">　負債權益比 Debt / Equity</t>
        </is>
      </c>
    </row>
    <row r="196">
      <c r="A196" s="5" t="inlineStr">
        <is>
          <t xml:space="preserve">　淨負債 Net Debt</t>
        </is>
      </c>
    </row>
    <row r="197">
      <c r="A197" s="5" t="inlineStr">
        <is>
          <t xml:space="preserve">　營業租賃負債合計 Operating Lease Liability, Total</t>
        </is>
      </c>
    </row>
    <row r="198">
      <c r="A198" s="5" t="inlineStr">
        <is>
          <t xml:space="preserve">　淨負債／EBITDA Net Debt / EBITDA</t>
        </is>
      </c>
    </row>
    <row r="199">
      <c r="A199" s="5" t="inlineStr">
        <is>
          <t xml:space="preserve">　淨負債／EBITDA（單季） Net Debt / EBITDA (Quarterly)</t>
        </is>
      </c>
    </row>
    <row r="200">
      <c r="A200" s="5" t="inlineStr">
        <is>
          <t xml:space="preserve">　利息保障倍數 Interest Coverage</t>
        </is>
      </c>
    </row>
    <row r="201">
      <c r="A201" s="5" t="inlineStr">
        <is>
          <t xml:space="preserve">　利息保障倍數（單季） Interest Coverage (Quarterly)</t>
        </is>
      </c>
    </row>
    <row r="202">
      <c r="A202" s="5" t="inlineStr">
        <is>
          <t xml:space="preserve">　自由現金流 Free Cash Flow</t>
        </is>
      </c>
    </row>
    <row r="203">
      <c r="A203" s="5" t="inlineStr">
        <is>
          <t xml:space="preserve">　自由現金流利潤率（水準，滾動四季） FCF Margin TTM (level)</t>
        </is>
      </c>
    </row>
    <row r="204">
      <c r="A204" s="5" t="inlineStr">
        <is>
          <t xml:space="preserve">　自由現金流利潤率 FCF Margin</t>
        </is>
      </c>
    </row>
    <row r="205">
      <c r="A205" s="5" t="inlineStr">
        <is>
          <t xml:space="preserve">　自由現金流對淨利比（滾動四季） FCF / Net Income TTM</t>
        </is>
      </c>
    </row>
    <row r="206">
      <c r="A206" s="5" t="inlineStr">
        <is>
          <t xml:space="preserve">　現金含量 CFO / Net Income</t>
        </is>
      </c>
    </row>
    <row r="207">
      <c r="A207" s="5" t="inlineStr">
        <is>
          <t xml:space="preserve">　營運現金流對淨利比（單季） OCF / Net Income (Quarterly)</t>
        </is>
      </c>
    </row>
    <row r="208">
      <c r="A208" s="5" t="inlineStr">
        <is>
          <t xml:space="preserve">　資本支出強度 CapEx / Revenue</t>
        </is>
      </c>
    </row>
    <row r="209">
      <c r="A209" s="5" t="inlineStr">
        <is>
          <t xml:space="preserve">　股份基礎給付佔營收比 SBC / Revenue</t>
        </is>
      </c>
    </row>
    <row r="210">
      <c r="A210" s="5" t="inlineStr">
        <is>
          <t xml:space="preserve">　股份基礎給付佔營收比（單季） SBC / Revenue (Quarterly)</t>
        </is>
      </c>
    </row>
    <row r="211">
      <c r="A211" s="5" t="inlineStr">
        <is>
          <t xml:space="preserve">　股數稀釋率 Share Count Change YoY</t>
        </is>
      </c>
    </row>
    <row r="212">
      <c r="A212" s="5" t="inlineStr">
        <is>
          <t xml:space="preserve">　股東回饋總額 Total Shareholder Return</t>
        </is>
      </c>
    </row>
    <row r="213">
      <c r="A213" s="5" t="inlineStr">
        <is>
          <t xml:space="preserve">　研發費用率 R&amp;D / Revenue</t>
        </is>
      </c>
    </row>
    <row r="214">
      <c r="A214" s="5" t="inlineStr">
        <is>
          <t xml:space="preserve">　研發費用率（單季） R&amp;D / Revenue (Quarterly)</t>
        </is>
      </c>
    </row>
    <row r="215">
      <c r="A215" s="5" t="inlineStr">
        <is>
          <t xml:space="preserve">　銷管費用率 SG&amp;A / Revenue</t>
        </is>
      </c>
    </row>
    <row r="216">
      <c r="A216" s="5" t="inlineStr">
        <is>
          <t xml:space="preserve">　銷管費用率（單季） SG&amp;A / Revenue (Quarterly)</t>
        </is>
      </c>
    </row>
    <row r="217">
      <c r="A217" s="5" t="inlineStr">
        <is>
          <t xml:space="preserve">　每股營收 Revenue / Share</t>
        </is>
      </c>
    </row>
    <row r="218">
      <c r="A218" s="5" t="inlineStr">
        <is>
          <t xml:space="preserve">　每股淨值 Book Value / Share</t>
        </is>
      </c>
    </row>
    <row r="219">
      <c r="A219" s="5" t="inlineStr">
        <is>
          <t xml:space="preserve">　每股現金及投資 Cash+STI / Share</t>
        </is>
      </c>
    </row>
    <row r="220">
      <c r="A220" s="5" t="inlineStr">
        <is>
          <t xml:space="preserve">　每股自由現金流 FCF / Share</t>
        </is>
      </c>
    </row>
    <row r="221">
      <c r="A221" s="5" t="inlineStr">
        <is>
          <t xml:space="preserve">　每股營運現金流 OCF / Share</t>
        </is>
      </c>
    </row>
    <row r="222">
      <c r="A222" s="5" t="inlineStr">
        <is>
          <t xml:space="preserve">　毛利率年變化 Gross Margin Δ YoY</t>
        </is>
      </c>
    </row>
    <row r="223">
      <c r="A223" s="5" t="inlineStr">
        <is>
          <t xml:space="preserve">　營業利益率年變化 Operating Margin Δ YoY</t>
        </is>
      </c>
    </row>
    <row r="224">
      <c r="A224" s="5" t="inlineStr">
        <is>
          <t xml:space="preserve">　費用成長差 Opex Growth Gap</t>
        </is>
      </c>
    </row>
    <row r="225">
      <c r="A225" s="5" t="inlineStr">
        <is>
          <t xml:space="preserve">　應收成長差 Receivables Growth Gap</t>
        </is>
      </c>
    </row>
    <row r="226">
      <c r="A226" s="5" t="inlineStr">
        <is>
          <t xml:space="preserve">　應收天數年變化 DSO Δ YoY</t>
        </is>
      </c>
    </row>
    <row r="227">
      <c r="A227" s="5" t="inlineStr">
        <is>
          <t xml:space="preserve">　存貨成長差 Inventory Growth Gap</t>
        </is>
      </c>
    </row>
    <row r="228">
      <c r="A228" s="5" t="inlineStr">
        <is>
          <t xml:space="preserve">　存貨天數年變化 DIO Δ YoY</t>
        </is>
      </c>
    </row>
    <row r="229">
      <c r="A229" s="5" t="inlineStr">
        <is>
          <t xml:space="preserve">　自由現金流利潤率年變化 FCF Margin Δ YoY</t>
        </is>
      </c>
    </row>
    <row r="230">
      <c r="A230" s="5" t="inlineStr">
        <is>
          <t xml:space="preserve">　合約負債年增率 Contract Liabilities YoY</t>
        </is>
      </c>
    </row>
    <row r="231">
      <c r="A231" s="5" t="inlineStr">
        <is>
          <t xml:space="preserve">　商譽佔資產比 Goodwill / Assets</t>
        </is>
      </c>
    </row>
    <row r="232">
      <c r="A232" s="5" t="inlineStr">
        <is>
          <t xml:space="preserve">　股東權益年增率 Equity YoY</t>
        </is>
      </c>
    </row>
    <row r="233">
      <c r="A233" s="5" t="inlineStr">
        <is>
          <t xml:space="preserve">　自由現金流利潤率（滾動四季） FCF Margin TTM</t>
        </is>
      </c>
    </row>
    <row r="234">
      <c r="A234" s="5" t="inlineStr">
        <is>
          <t xml:space="preserve">　自由現金流利潤率年變化（滾動四季） FCF Margin TTM Δ YoY</t>
        </is>
      </c>
    </row>
    <row r="235">
      <c r="A235" s="5" t="inlineStr">
        <is>
          <t xml:space="preserve">　營收加速度 Revenue Growth Acceleration</t>
        </is>
      </c>
    </row>
    <row r="236">
      <c r="A236" s="5" t="inlineStr">
        <is>
          <t xml:space="preserve">　存貨－其他（總額−成品） Inventory ex-Finished Goods</t>
        </is>
      </c>
    </row>
    <row r="237">
      <c r="A237" s="5" t="inlineStr">
        <is>
          <t xml:space="preserve">　成品佔存貨比 Finished Goods / Inventory</t>
        </is>
      </c>
    </row>
    <row r="238">
      <c r="A238" s="5" t="inlineStr">
        <is>
          <t xml:space="preserve">　成品佔比年變化 Finished Goods Share Δ YoY</t>
        </is>
      </c>
    </row>
    <row r="239">
      <c r="A239" s="5" t="inlineStr">
        <is>
          <t xml:space="preserve">　預付佔營收比 Prepaid / Revenue</t>
        </is>
      </c>
    </row>
    <row r="240">
      <c r="A240" s="5" t="inlineStr">
        <is>
          <t xml:space="preserve">　營收加速度（滾動四季） Revenue Acceleration TTM</t>
        </is>
      </c>
    </row>
    <row r="241">
      <c r="A241" s="5" t="inlineStr">
        <is>
          <t xml:space="preserve">　營業利益率年變化（滾動四季） Operating Margin TTM Δ YoY</t>
        </is>
      </c>
    </row>
    <row r="242">
      <c r="A242" s="5" t="inlineStr">
        <is>
          <t xml:space="preserve">　毛利率年變化（滾動四季） Gross Margin TTM Δ YoY</t>
        </is>
      </c>
    </row>
    <row r="243">
      <c r="A243" s="5" t="inlineStr">
        <is>
          <t xml:space="preserve">　應收成長差（滾動四季） Receivables Growth Gap TTM</t>
        </is>
      </c>
    </row>
    <row r="244">
      <c r="A244" s="5" t="inlineStr">
        <is>
          <t xml:space="preserve">　存貨成長差（滾動四季） Inventory Growth Gap TTM</t>
        </is>
      </c>
    </row>
    <row r="245">
      <c r="A245" s="5" t="inlineStr">
        <is>
          <t xml:space="preserve">　應收天數年變化（滾動四季） DSO TTM Δ YoY</t>
        </is>
      </c>
    </row>
    <row r="246">
      <c r="A246" s="5" t="inlineStr">
        <is>
          <t xml:space="preserve">　存貨天數年變化（滾動四季） DIO TTM Δ YoY</t>
        </is>
      </c>
    </row>
  </sheetData>
  <hyperlinks>
    <hyperlink xmlns:r="http://schemas.openxmlformats.org/officeDocument/2006/relationships" ref="H1" r:id="rId1"/>
    <hyperlink xmlns:r="http://schemas.openxmlformats.org/officeDocument/2006/relationships" ref="B128" r:id="rId2"/>
    <hyperlink xmlns:r="http://schemas.openxmlformats.org/officeDocument/2006/relationships" ref="A129" r:id="rId3"/>
    <hyperlink xmlns:r="http://schemas.openxmlformats.org/officeDocument/2006/relationships" ref="A130" r:id="rId4"/>
    <hyperlink xmlns:r="http://schemas.openxmlformats.org/officeDocument/2006/relationships" ref="A131" r:id="rId5"/>
    <hyperlink xmlns:r="http://schemas.openxmlformats.org/officeDocument/2006/relationships" ref="A132" r:id="rId6"/>
    <hyperlink xmlns:r="http://schemas.openxmlformats.org/officeDocument/2006/relationships" ref="A133" r:id="rId7"/>
    <hyperlink xmlns:r="http://schemas.openxmlformats.org/officeDocument/2006/relationships" ref="A134" r:id="rId8"/>
    <hyperlink xmlns:r="http://schemas.openxmlformats.org/officeDocument/2006/relationships" ref="A135" r:id="rId9"/>
    <hyperlink xmlns:r="http://schemas.openxmlformats.org/officeDocument/2006/relationships" ref="A136" r:id="rId10"/>
    <hyperlink xmlns:r="http://schemas.openxmlformats.org/officeDocument/2006/relationships" ref="A137" r:id="rId11"/>
    <hyperlink xmlns:r="http://schemas.openxmlformats.org/officeDocument/2006/relationships" ref="A138" r:id="rId12"/>
    <hyperlink xmlns:r="http://schemas.openxmlformats.org/officeDocument/2006/relationships" ref="A139" r:id="rId13"/>
    <hyperlink xmlns:r="http://schemas.openxmlformats.org/officeDocument/2006/relationships" ref="A140" r:id="rId14"/>
    <hyperlink xmlns:r="http://schemas.openxmlformats.org/officeDocument/2006/relationships" ref="A141" r:id="rId15"/>
    <hyperlink xmlns:r="http://schemas.openxmlformats.org/officeDocument/2006/relationships" ref="A142" r:id="rId16"/>
    <hyperlink xmlns:r="http://schemas.openxmlformats.org/officeDocument/2006/relationships" ref="A143" r:id="rId17"/>
    <hyperlink xmlns:r="http://schemas.openxmlformats.org/officeDocument/2006/relationships" ref="A144" r:id="rId18"/>
    <hyperlink xmlns:r="http://schemas.openxmlformats.org/officeDocument/2006/relationships" ref="A145" r:id="rId19"/>
    <hyperlink xmlns:r="http://schemas.openxmlformats.org/officeDocument/2006/relationships" ref="A146" r:id="rId20"/>
    <hyperlink xmlns:r="http://schemas.openxmlformats.org/officeDocument/2006/relationships" ref="A147" r:id="rId21"/>
    <hyperlink xmlns:r="http://schemas.openxmlformats.org/officeDocument/2006/relationships" ref="A148" r:id="rId22"/>
    <hyperlink xmlns:r="http://schemas.openxmlformats.org/officeDocument/2006/relationships" ref="A149" r:id="rId23"/>
    <hyperlink xmlns:r="http://schemas.openxmlformats.org/officeDocument/2006/relationships" ref="A150" r:id="rId24"/>
    <hyperlink xmlns:r="http://schemas.openxmlformats.org/officeDocument/2006/relationships" ref="A151" r:id="rId25"/>
    <hyperlink xmlns:r="http://schemas.openxmlformats.org/officeDocument/2006/relationships" ref="A152" r:id="rId26"/>
    <hyperlink xmlns:r="http://schemas.openxmlformats.org/officeDocument/2006/relationships" ref="A153" r:id="rId27"/>
    <hyperlink xmlns:r="http://schemas.openxmlformats.org/officeDocument/2006/relationships" ref="A154" r:id="rId28"/>
    <hyperlink xmlns:r="http://schemas.openxmlformats.org/officeDocument/2006/relationships" ref="A155" r:id="rId29"/>
    <hyperlink xmlns:r="http://schemas.openxmlformats.org/officeDocument/2006/relationships" ref="A156" r:id="rId30"/>
    <hyperlink xmlns:r="http://schemas.openxmlformats.org/officeDocument/2006/relationships" ref="A157" r:id="rId31"/>
    <hyperlink xmlns:r="http://schemas.openxmlformats.org/officeDocument/2006/relationships" ref="A158" r:id="rId32"/>
    <hyperlink xmlns:r="http://schemas.openxmlformats.org/officeDocument/2006/relationships" ref="A159" r:id="rId33"/>
    <hyperlink xmlns:r="http://schemas.openxmlformats.org/officeDocument/2006/relationships" ref="A160" r:id="rId34"/>
    <hyperlink xmlns:r="http://schemas.openxmlformats.org/officeDocument/2006/relationships" ref="A161" r:id="rId35"/>
    <hyperlink xmlns:r="http://schemas.openxmlformats.org/officeDocument/2006/relationships" ref="A162" r:id="rId36"/>
    <hyperlink xmlns:r="http://schemas.openxmlformats.org/officeDocument/2006/relationships" ref="A163" r:id="rId37"/>
    <hyperlink xmlns:r="http://schemas.openxmlformats.org/officeDocument/2006/relationships" ref="A164" r:id="rId38"/>
    <hyperlink xmlns:r="http://schemas.openxmlformats.org/officeDocument/2006/relationships" ref="A165" r:id="rId39"/>
    <hyperlink xmlns:r="http://schemas.openxmlformats.org/officeDocument/2006/relationships" ref="A166" r:id="rId40"/>
    <hyperlink xmlns:r="http://schemas.openxmlformats.org/officeDocument/2006/relationships" ref="A167" r:id="rId41"/>
    <hyperlink xmlns:r="http://schemas.openxmlformats.org/officeDocument/2006/relationships" ref="A168" r:id="rId42"/>
    <hyperlink xmlns:r="http://schemas.openxmlformats.org/officeDocument/2006/relationships" ref="A169" r:id="rId43"/>
    <hyperlink xmlns:r="http://schemas.openxmlformats.org/officeDocument/2006/relationships" ref="A170" r:id="rId44"/>
    <hyperlink xmlns:r="http://schemas.openxmlformats.org/officeDocument/2006/relationships" ref="A171" r:id="rId45"/>
    <hyperlink xmlns:r="http://schemas.openxmlformats.org/officeDocument/2006/relationships" ref="A172" r:id="rId46"/>
    <hyperlink xmlns:r="http://schemas.openxmlformats.org/officeDocument/2006/relationships" ref="A173" r:id="rId47"/>
    <hyperlink xmlns:r="http://schemas.openxmlformats.org/officeDocument/2006/relationships" ref="A174" r:id="rId48"/>
    <hyperlink xmlns:r="http://schemas.openxmlformats.org/officeDocument/2006/relationships" ref="A175" r:id="rId49"/>
    <hyperlink xmlns:r="http://schemas.openxmlformats.org/officeDocument/2006/relationships" ref="A176" r:id="rId50"/>
    <hyperlink xmlns:r="http://schemas.openxmlformats.org/officeDocument/2006/relationships" ref="A177" r:id="rId51"/>
    <hyperlink xmlns:r="http://schemas.openxmlformats.org/officeDocument/2006/relationships" ref="A178" r:id="rId52"/>
    <hyperlink xmlns:r="http://schemas.openxmlformats.org/officeDocument/2006/relationships" ref="A179" r:id="rId53"/>
    <hyperlink xmlns:r="http://schemas.openxmlformats.org/officeDocument/2006/relationships" ref="A180" r:id="rId54"/>
    <hyperlink xmlns:r="http://schemas.openxmlformats.org/officeDocument/2006/relationships" ref="A181" r:id="rId55"/>
    <hyperlink xmlns:r="http://schemas.openxmlformats.org/officeDocument/2006/relationships" ref="A182" r:id="rId56"/>
    <hyperlink xmlns:r="http://schemas.openxmlformats.org/officeDocument/2006/relationships" ref="A183" r:id="rId57"/>
    <hyperlink xmlns:r="http://schemas.openxmlformats.org/officeDocument/2006/relationships" ref="A184" r:id="rId58"/>
    <hyperlink xmlns:r="http://schemas.openxmlformats.org/officeDocument/2006/relationships" ref="A185" r:id="rId59"/>
    <hyperlink xmlns:r="http://schemas.openxmlformats.org/officeDocument/2006/relationships" ref="A186" r:id="rId60"/>
    <hyperlink xmlns:r="http://schemas.openxmlformats.org/officeDocument/2006/relationships" ref="A187" r:id="rId61"/>
    <hyperlink xmlns:r="http://schemas.openxmlformats.org/officeDocument/2006/relationships" ref="A188" r:id="rId62"/>
    <hyperlink xmlns:r="http://schemas.openxmlformats.org/officeDocument/2006/relationships" ref="A189" r:id="rId63"/>
    <hyperlink xmlns:r="http://schemas.openxmlformats.org/officeDocument/2006/relationships" ref="A190" r:id="rId64"/>
    <hyperlink xmlns:r="http://schemas.openxmlformats.org/officeDocument/2006/relationships" ref="A191" r:id="rId65"/>
    <hyperlink xmlns:r="http://schemas.openxmlformats.org/officeDocument/2006/relationships" ref="A192" r:id="rId66"/>
    <hyperlink xmlns:r="http://schemas.openxmlformats.org/officeDocument/2006/relationships" ref="A193" r:id="rId67"/>
    <hyperlink xmlns:r="http://schemas.openxmlformats.org/officeDocument/2006/relationships" ref="A194" r:id="rId68"/>
    <hyperlink xmlns:r="http://schemas.openxmlformats.org/officeDocument/2006/relationships" ref="A195" r:id="rId69"/>
    <hyperlink xmlns:r="http://schemas.openxmlformats.org/officeDocument/2006/relationships" ref="A196" r:id="rId70"/>
    <hyperlink xmlns:r="http://schemas.openxmlformats.org/officeDocument/2006/relationships" ref="A197" r:id="rId71"/>
    <hyperlink xmlns:r="http://schemas.openxmlformats.org/officeDocument/2006/relationships" ref="A198" r:id="rId72"/>
    <hyperlink xmlns:r="http://schemas.openxmlformats.org/officeDocument/2006/relationships" ref="A199" r:id="rId73"/>
    <hyperlink xmlns:r="http://schemas.openxmlformats.org/officeDocument/2006/relationships" ref="A200" r:id="rId74"/>
    <hyperlink xmlns:r="http://schemas.openxmlformats.org/officeDocument/2006/relationships" ref="A201" r:id="rId75"/>
    <hyperlink xmlns:r="http://schemas.openxmlformats.org/officeDocument/2006/relationships" ref="A202" r:id="rId76"/>
    <hyperlink xmlns:r="http://schemas.openxmlformats.org/officeDocument/2006/relationships" ref="A203" r:id="rId77"/>
    <hyperlink xmlns:r="http://schemas.openxmlformats.org/officeDocument/2006/relationships" ref="A204" r:id="rId78"/>
    <hyperlink xmlns:r="http://schemas.openxmlformats.org/officeDocument/2006/relationships" ref="A205" r:id="rId79"/>
    <hyperlink xmlns:r="http://schemas.openxmlformats.org/officeDocument/2006/relationships" ref="A206" r:id="rId80"/>
    <hyperlink xmlns:r="http://schemas.openxmlformats.org/officeDocument/2006/relationships" ref="A207" r:id="rId81"/>
    <hyperlink xmlns:r="http://schemas.openxmlformats.org/officeDocument/2006/relationships" ref="A208" r:id="rId82"/>
    <hyperlink xmlns:r="http://schemas.openxmlformats.org/officeDocument/2006/relationships" ref="A209" r:id="rId83"/>
    <hyperlink xmlns:r="http://schemas.openxmlformats.org/officeDocument/2006/relationships" ref="A210" r:id="rId84"/>
    <hyperlink xmlns:r="http://schemas.openxmlformats.org/officeDocument/2006/relationships" ref="A211" r:id="rId85"/>
    <hyperlink xmlns:r="http://schemas.openxmlformats.org/officeDocument/2006/relationships" ref="A212" r:id="rId86"/>
    <hyperlink xmlns:r="http://schemas.openxmlformats.org/officeDocument/2006/relationships" ref="A213" r:id="rId87"/>
    <hyperlink xmlns:r="http://schemas.openxmlformats.org/officeDocument/2006/relationships" ref="A214" r:id="rId88"/>
    <hyperlink xmlns:r="http://schemas.openxmlformats.org/officeDocument/2006/relationships" ref="A215" r:id="rId89"/>
    <hyperlink xmlns:r="http://schemas.openxmlformats.org/officeDocument/2006/relationships" ref="A216" r:id="rId90"/>
    <hyperlink xmlns:r="http://schemas.openxmlformats.org/officeDocument/2006/relationships" ref="A217" r:id="rId91"/>
    <hyperlink xmlns:r="http://schemas.openxmlformats.org/officeDocument/2006/relationships" ref="A218" r:id="rId92"/>
    <hyperlink xmlns:r="http://schemas.openxmlformats.org/officeDocument/2006/relationships" ref="A219" r:id="rId93"/>
    <hyperlink xmlns:r="http://schemas.openxmlformats.org/officeDocument/2006/relationships" ref="A220" r:id="rId94"/>
    <hyperlink xmlns:r="http://schemas.openxmlformats.org/officeDocument/2006/relationships" ref="A221" r:id="rId95"/>
    <hyperlink xmlns:r="http://schemas.openxmlformats.org/officeDocument/2006/relationships" ref="A222" r:id="rId96"/>
    <hyperlink xmlns:r="http://schemas.openxmlformats.org/officeDocument/2006/relationships" ref="A223" r:id="rId97"/>
    <hyperlink xmlns:r="http://schemas.openxmlformats.org/officeDocument/2006/relationships" ref="A224" r:id="rId98"/>
    <hyperlink xmlns:r="http://schemas.openxmlformats.org/officeDocument/2006/relationships" ref="A225" r:id="rId99"/>
    <hyperlink xmlns:r="http://schemas.openxmlformats.org/officeDocument/2006/relationships" ref="A226" r:id="rId100"/>
    <hyperlink xmlns:r="http://schemas.openxmlformats.org/officeDocument/2006/relationships" ref="A227" r:id="rId101"/>
    <hyperlink xmlns:r="http://schemas.openxmlformats.org/officeDocument/2006/relationships" ref="A228" r:id="rId102"/>
    <hyperlink xmlns:r="http://schemas.openxmlformats.org/officeDocument/2006/relationships" ref="A229" r:id="rId103"/>
    <hyperlink xmlns:r="http://schemas.openxmlformats.org/officeDocument/2006/relationships" ref="A230" r:id="rId104"/>
    <hyperlink xmlns:r="http://schemas.openxmlformats.org/officeDocument/2006/relationships" ref="A231" r:id="rId105"/>
    <hyperlink xmlns:r="http://schemas.openxmlformats.org/officeDocument/2006/relationships" ref="A232" r:id="rId106"/>
    <hyperlink xmlns:r="http://schemas.openxmlformats.org/officeDocument/2006/relationships" ref="A233" r:id="rId107"/>
    <hyperlink xmlns:r="http://schemas.openxmlformats.org/officeDocument/2006/relationships" ref="A234" r:id="rId108"/>
    <hyperlink xmlns:r="http://schemas.openxmlformats.org/officeDocument/2006/relationships" ref="A235" r:id="rId109"/>
    <hyperlink xmlns:r="http://schemas.openxmlformats.org/officeDocument/2006/relationships" ref="A236" r:id="rId110"/>
    <hyperlink xmlns:r="http://schemas.openxmlformats.org/officeDocument/2006/relationships" ref="A237" r:id="rId111"/>
    <hyperlink xmlns:r="http://schemas.openxmlformats.org/officeDocument/2006/relationships" ref="A238" r:id="rId112"/>
    <hyperlink xmlns:r="http://schemas.openxmlformats.org/officeDocument/2006/relationships" ref="A239" r:id="rId113"/>
    <hyperlink xmlns:r="http://schemas.openxmlformats.org/officeDocument/2006/relationships" ref="A240" r:id="rId114"/>
    <hyperlink xmlns:r="http://schemas.openxmlformats.org/officeDocument/2006/relationships" ref="A241" r:id="rId115"/>
    <hyperlink xmlns:r="http://schemas.openxmlformats.org/officeDocument/2006/relationships" ref="A242" r:id="rId116"/>
    <hyperlink xmlns:r="http://schemas.openxmlformats.org/officeDocument/2006/relationships" ref="A243" r:id="rId117"/>
    <hyperlink xmlns:r="http://schemas.openxmlformats.org/officeDocument/2006/relationships" ref="A244" r:id="rId118"/>
    <hyperlink xmlns:r="http://schemas.openxmlformats.org/officeDocument/2006/relationships" ref="A245" r:id="rId119"/>
    <hyperlink xmlns:r="http://schemas.openxmlformats.org/officeDocument/2006/relationships" ref="A246" r:id="rId120"/>
  </hyperlinks>
  <pageMargins left="0.75" right="0.75" top="1" bottom="1" header="0.5" footer="0.5"/>
  <drawing xmlns:r="http://schemas.openxmlformats.org/officeDocument/2006/relationships" r:id="rId12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C25A18"/>
    <outlinePr summaryBelow="1" summaryRight="1"/>
    <pageSetUpPr/>
  </sheetPr>
  <dimension ref="A1:F5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2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0" t="inlineStr">
        <is>
          <t>分部 / 科目</t>
        </is>
      </c>
      <c r="B1" s="10" t="inlineStr">
        <is>
          <t>Segment / Line Item</t>
        </is>
      </c>
      <c r="C1" s="10" t="inlineStr">
        <is>
          <t>FY2022</t>
        </is>
      </c>
      <c r="D1" s="10" t="inlineStr">
        <is>
          <t>FY2023</t>
        </is>
      </c>
      <c r="E1" s="10" t="inlineStr">
        <is>
          <t>FY2024</t>
        </is>
      </c>
      <c r="F1" s="10" t="inlineStr">
        <is>
          <t>FY2025</t>
        </is>
      </c>
    </row>
    <row r="2">
      <c r="A2" s="23" t="inlineStr">
        <is>
          <t>產品與服務</t>
        </is>
      </c>
      <c r="B2" s="24" t="inlineStr">
        <is>
          <t>Product / Service</t>
        </is>
      </c>
      <c r="C2" s="25" t="n"/>
      <c r="D2" s="25" t="n"/>
      <c r="E2" s="25" t="n"/>
      <c r="F2" s="25" t="n"/>
    </row>
    <row r="4">
      <c r="A4" s="26" t="inlineStr">
        <is>
          <t>營業收入</t>
        </is>
      </c>
      <c r="B4" s="27" t="inlineStr">
        <is>
          <t>Revenue</t>
        </is>
      </c>
    </row>
    <row r="5">
      <c r="A5" t="inlineStr">
        <is>
          <t xml:space="preserve">　晶圓</t>
        </is>
      </c>
      <c r="B5" s="3" t="inlineStr">
        <is>
          <t>Wafer</t>
        </is>
      </c>
      <c r="C5" s="28" t="n">
        <v>1991855900000</v>
      </c>
      <c r="D5" s="28" t="n">
        <v>1882518100000</v>
      </c>
      <c r="E5" s="28" t="n">
        <v>2514461300000</v>
      </c>
      <c r="F5" s="28" t="n">
        <v>3272553500000</v>
      </c>
    </row>
    <row r="6">
      <c r="A6" t="inlineStr">
        <is>
          <t xml:space="preserve">　其他產品</t>
        </is>
      </c>
      <c r="B6" s="3" t="inlineStr">
        <is>
          <t>Other Products</t>
        </is>
      </c>
      <c r="C6" s="28" t="n">
        <v>272035400000</v>
      </c>
      <c r="D6" s="28" t="n">
        <v>279217700000</v>
      </c>
      <c r="E6" s="28" t="n">
        <v>379846400000</v>
      </c>
      <c r="F6" s="28" t="n">
        <v>536500800000</v>
      </c>
    </row>
    <row r="7">
      <c r="A7" s="26" t="inlineStr">
        <is>
          <t xml:space="preserve">　合計</t>
        </is>
      </c>
      <c r="B7" s="3" t="inlineStr">
        <is>
          <t>Total</t>
        </is>
      </c>
      <c r="C7" s="29">
        <f>SUM(C5:C6)</f>
        <v/>
      </c>
      <c r="D7" s="29">
        <f>SUM(D5:D6)</f>
        <v/>
      </c>
      <c r="E7" s="29">
        <f>SUM(E5:E6)</f>
        <v/>
      </c>
      <c r="F7" s="29">
        <f>SUM(F5:F6)</f>
        <v/>
      </c>
    </row>
    <row r="9">
      <c r="A9" s="26" t="inlineStr">
        <is>
          <t>營收佔比</t>
        </is>
      </c>
      <c r="B9" s="3" t="inlineStr">
        <is>
          <t>Revenue Share</t>
        </is>
      </c>
    </row>
    <row r="10">
      <c r="A10" t="inlineStr">
        <is>
          <t xml:space="preserve">　晶圓</t>
        </is>
      </c>
      <c r="C10" s="30">
        <f>IFERROR(C5/C7,"n/a")</f>
        <v/>
      </c>
      <c r="D10" s="30">
        <f>IFERROR(D5/D7,"n/a")</f>
        <v/>
      </c>
      <c r="E10" s="30">
        <f>IFERROR(E5/E7,"n/a")</f>
        <v/>
      </c>
      <c r="F10" s="30">
        <f>IFERROR(F5/F7,"n/a")</f>
        <v/>
      </c>
    </row>
    <row r="11">
      <c r="A11" t="inlineStr">
        <is>
          <t xml:space="preserve">　其他產品</t>
        </is>
      </c>
      <c r="C11" s="30">
        <f>IFERROR(C6/C7,"n/a")</f>
        <v/>
      </c>
      <c r="D11" s="30">
        <f>IFERROR(D6/D7,"n/a")</f>
        <v/>
      </c>
      <c r="E11" s="30">
        <f>IFERROR(E6/E7,"n/a")</f>
        <v/>
      </c>
      <c r="F11" s="30">
        <f>IFERROR(F6/F7,"n/a")</f>
        <v/>
      </c>
    </row>
    <row r="14">
      <c r="A14" s="23" t="inlineStr">
        <is>
          <t>終端市場</t>
        </is>
      </c>
      <c r="B14" s="24" t="inlineStr">
        <is>
          <t>End Market</t>
        </is>
      </c>
      <c r="C14" s="25" t="n"/>
      <c r="D14" s="25" t="n"/>
      <c r="E14" s="25" t="n"/>
      <c r="F14" s="25" t="n"/>
    </row>
    <row r="16">
      <c r="A16" s="26" t="inlineStr">
        <is>
          <t>營業收入</t>
        </is>
      </c>
      <c r="B16" s="27" t="inlineStr">
        <is>
          <t>Revenue</t>
        </is>
      </c>
    </row>
    <row r="17">
      <c r="A17" t="inlineStr">
        <is>
          <t xml:space="preserve">　高效能運算</t>
        </is>
      </c>
      <c r="B17" s="3" t="inlineStr">
        <is>
          <t>High Performance Computing</t>
        </is>
      </c>
      <c r="C17" s="28" t="n">
        <v>932383700000</v>
      </c>
      <c r="D17" s="28" t="n">
        <v>934768600000</v>
      </c>
      <c r="E17" s="28" t="n">
        <v>1476890600000</v>
      </c>
      <c r="F17" s="28" t="n">
        <v>2192931000000</v>
      </c>
    </row>
    <row r="18">
      <c r="A18" t="inlineStr">
        <is>
          <t xml:space="preserve">　智慧型手機</t>
        </is>
      </c>
      <c r="B18" s="3" t="inlineStr">
        <is>
          <t>Smartphone</t>
        </is>
      </c>
      <c r="C18" s="28" t="n">
        <v>888879200000</v>
      </c>
      <c r="D18" s="28" t="n">
        <v>814914300000</v>
      </c>
      <c r="E18" s="28" t="n">
        <v>1005130500000</v>
      </c>
      <c r="F18" s="28" t="n">
        <v>1110816400000</v>
      </c>
    </row>
    <row r="19">
      <c r="A19" t="inlineStr">
        <is>
          <t xml:space="preserve">　物聯網</t>
        </is>
      </c>
      <c r="B19" s="3" t="inlineStr">
        <is>
          <t>Internet Of Things</t>
        </is>
      </c>
      <c r="C19" s="28" t="n">
        <v>196115000000</v>
      </c>
      <c r="D19" s="28" t="n">
        <v>161916500000</v>
      </c>
      <c r="E19" s="28" t="n">
        <v>165516200000</v>
      </c>
      <c r="F19" s="28" t="n">
        <v>191046800000</v>
      </c>
    </row>
    <row r="20">
      <c r="A20" t="inlineStr">
        <is>
          <t xml:space="preserve">　車用</t>
        </is>
      </c>
      <c r="B20" s="3" t="inlineStr">
        <is>
          <t>Automotive</t>
        </is>
      </c>
      <c r="C20" s="28" t="n">
        <v>116381000000</v>
      </c>
      <c r="D20" s="28" t="n">
        <v>133654300000</v>
      </c>
      <c r="E20" s="28" t="n">
        <v>139323100000</v>
      </c>
      <c r="F20" s="28" t="n">
        <v>186667000000</v>
      </c>
    </row>
    <row r="21">
      <c r="A21" t="inlineStr">
        <is>
          <t xml:space="preserve">　數位消費電子</t>
        </is>
      </c>
      <c r="B21" s="3" t="inlineStr">
        <is>
          <t>Digital Consumer Electronics</t>
        </is>
      </c>
      <c r="C21" s="28" t="n">
        <v>56158800000</v>
      </c>
      <c r="D21" s="28" t="n">
        <v>46999800000</v>
      </c>
      <c r="E21" s="28" t="n">
        <v>47960400000</v>
      </c>
      <c r="F21" s="28" t="n">
        <v>47996500000</v>
      </c>
    </row>
    <row r="22">
      <c r="A22" t="inlineStr">
        <is>
          <t xml:space="preserve">　其他</t>
        </is>
      </c>
      <c r="B22" s="3" t="inlineStr">
        <is>
          <t>Other</t>
        </is>
      </c>
      <c r="C22" s="28" t="n">
        <v>73973600000</v>
      </c>
      <c r="D22" s="28" t="n">
        <v>69482300000</v>
      </c>
      <c r="E22" s="28" t="n">
        <v>59486900000</v>
      </c>
      <c r="F22" s="28" t="n">
        <v>79596600000</v>
      </c>
    </row>
    <row r="23">
      <c r="A23" s="26" t="inlineStr">
        <is>
          <t xml:space="preserve">　合計</t>
        </is>
      </c>
      <c r="B23" s="3" t="inlineStr">
        <is>
          <t>Total</t>
        </is>
      </c>
      <c r="C23" s="29">
        <f>SUM(C17:C22)</f>
        <v/>
      </c>
      <c r="D23" s="29">
        <f>SUM(D17:D22)</f>
        <v/>
      </c>
      <c r="E23" s="29">
        <f>SUM(E17:E22)</f>
        <v/>
      </c>
      <c r="F23" s="29">
        <f>SUM(F17:F22)</f>
        <v/>
      </c>
    </row>
    <row r="25">
      <c r="A25" s="26" t="inlineStr">
        <is>
          <t>營收佔比</t>
        </is>
      </c>
      <c r="B25" s="3" t="inlineStr">
        <is>
          <t>Revenue Share</t>
        </is>
      </c>
    </row>
    <row r="26">
      <c r="A26" t="inlineStr">
        <is>
          <t xml:space="preserve">　高效能運算</t>
        </is>
      </c>
      <c r="C26" s="30">
        <f>IFERROR(C17/C23,"n/a")</f>
        <v/>
      </c>
      <c r="D26" s="30">
        <f>IFERROR(D17/D23,"n/a")</f>
        <v/>
      </c>
      <c r="E26" s="30">
        <f>IFERROR(E17/E23,"n/a")</f>
        <v/>
      </c>
      <c r="F26" s="30">
        <f>IFERROR(F17/F23,"n/a")</f>
        <v/>
      </c>
    </row>
    <row r="27">
      <c r="A27" t="inlineStr">
        <is>
          <t xml:space="preserve">　智慧型手機</t>
        </is>
      </c>
      <c r="C27" s="30">
        <f>IFERROR(C18/C23,"n/a")</f>
        <v/>
      </c>
      <c r="D27" s="30">
        <f>IFERROR(D18/D23,"n/a")</f>
        <v/>
      </c>
      <c r="E27" s="30">
        <f>IFERROR(E18/E23,"n/a")</f>
        <v/>
      </c>
      <c r="F27" s="30">
        <f>IFERROR(F18/F23,"n/a")</f>
        <v/>
      </c>
    </row>
    <row r="28">
      <c r="A28" t="inlineStr">
        <is>
          <t xml:space="preserve">　物聯網</t>
        </is>
      </c>
      <c r="C28" s="30">
        <f>IFERROR(C19/C23,"n/a")</f>
        <v/>
      </c>
      <c r="D28" s="30">
        <f>IFERROR(D19/D23,"n/a")</f>
        <v/>
      </c>
      <c r="E28" s="30">
        <f>IFERROR(E19/E23,"n/a")</f>
        <v/>
      </c>
      <c r="F28" s="30">
        <f>IFERROR(F19/F23,"n/a")</f>
        <v/>
      </c>
    </row>
    <row r="29">
      <c r="A29" t="inlineStr">
        <is>
          <t xml:space="preserve">　車用</t>
        </is>
      </c>
      <c r="C29" s="30">
        <f>IFERROR(C20/C23,"n/a")</f>
        <v/>
      </c>
      <c r="D29" s="30">
        <f>IFERROR(D20/D23,"n/a")</f>
        <v/>
      </c>
      <c r="E29" s="30">
        <f>IFERROR(E20/E23,"n/a")</f>
        <v/>
      </c>
      <c r="F29" s="30">
        <f>IFERROR(F20/F23,"n/a")</f>
        <v/>
      </c>
    </row>
    <row r="30">
      <c r="A30" t="inlineStr">
        <is>
          <t xml:space="preserve">　數位消費電子</t>
        </is>
      </c>
      <c r="C30" s="30">
        <f>IFERROR(C21/C23,"n/a")</f>
        <v/>
      </c>
      <c r="D30" s="30">
        <f>IFERROR(D21/D23,"n/a")</f>
        <v/>
      </c>
      <c r="E30" s="30">
        <f>IFERROR(E21/E23,"n/a")</f>
        <v/>
      </c>
      <c r="F30" s="30">
        <f>IFERROR(F21/F23,"n/a")</f>
        <v/>
      </c>
    </row>
    <row r="31">
      <c r="A31" t="inlineStr">
        <is>
          <t xml:space="preserve">　其他</t>
        </is>
      </c>
      <c r="C31" s="30">
        <f>IFERROR(C22/C23,"n/a")</f>
        <v/>
      </c>
      <c r="D31" s="30">
        <f>IFERROR(D22/D23,"n/a")</f>
        <v/>
      </c>
      <c r="E31" s="30">
        <f>IFERROR(E22/E23,"n/a")</f>
        <v/>
      </c>
      <c r="F31" s="30">
        <f>IFERROR(F22/F23,"n/a")</f>
        <v/>
      </c>
    </row>
    <row r="34">
      <c r="A34" s="23" t="inlineStr">
        <is>
          <t>地區</t>
        </is>
      </c>
      <c r="B34" s="24" t="inlineStr">
        <is>
          <t>Geography</t>
        </is>
      </c>
      <c r="C34" s="25" t="n"/>
      <c r="D34" s="25" t="n"/>
      <c r="E34" s="25" t="n"/>
      <c r="F34" s="25" t="n"/>
    </row>
    <row r="36">
      <c r="A36" s="26" t="inlineStr">
        <is>
          <t>營業收入</t>
        </is>
      </c>
      <c r="B36" s="27" t="inlineStr">
        <is>
          <t>Revenue</t>
        </is>
      </c>
    </row>
    <row r="37">
      <c r="A37" t="inlineStr">
        <is>
          <t xml:space="preserve">　台灣</t>
        </is>
      </c>
      <c r="B37" s="3" t="inlineStr">
        <is>
          <t>TW</t>
        </is>
      </c>
      <c r="C37" s="28" t="n">
        <v>210470800000</v>
      </c>
      <c r="D37" s="28" t="n">
        <v>149777400000</v>
      </c>
      <c r="E37" s="28" t="n">
        <v>270413500000</v>
      </c>
      <c r="F37" s="28" t="n">
        <v>299445800000</v>
      </c>
    </row>
    <row r="38">
      <c r="A38" t="inlineStr">
        <is>
          <t xml:space="preserve">　美國</t>
        </is>
      </c>
      <c r="B38" s="3" t="inlineStr">
        <is>
          <t>US</t>
        </is>
      </c>
      <c r="C38" s="28" t="n">
        <v>1493328800000</v>
      </c>
      <c r="D38" s="28" t="n">
        <v>1408841900000</v>
      </c>
      <c r="E38" s="28" t="n">
        <v>1992280400000</v>
      </c>
      <c r="F38" s="28" t="n">
        <v>2834692100000</v>
      </c>
    </row>
    <row r="39">
      <c r="A39" t="inlineStr">
        <is>
          <t xml:space="preserve">　中國</t>
        </is>
      </c>
      <c r="B39" s="3" t="inlineStr">
        <is>
          <t>CN</t>
        </is>
      </c>
      <c r="C39" s="28" t="n">
        <v>245168800000</v>
      </c>
      <c r="D39" s="28" t="n">
        <v>267154100000</v>
      </c>
      <c r="E39" s="28" t="n">
        <v>331673300000</v>
      </c>
      <c r="F39" s="28" t="n">
        <v>327502800000</v>
      </c>
    </row>
    <row r="40">
      <c r="A40" t="inlineStr">
        <is>
          <t xml:space="preserve">　日本</t>
        </is>
      </c>
      <c r="B40" s="3" t="inlineStr">
        <is>
          <t>JP</t>
        </is>
      </c>
      <c r="C40" s="28" t="n">
        <v>119099300000</v>
      </c>
      <c r="D40" s="28" t="n">
        <v>132072000000</v>
      </c>
      <c r="E40" s="28" t="n">
        <v>144239900000</v>
      </c>
      <c r="F40" s="28" t="n">
        <v>150427900000</v>
      </c>
    </row>
    <row r="41">
      <c r="A41" t="inlineStr">
        <is>
          <t xml:space="preserve">　歐非中東</t>
        </is>
      </c>
      <c r="B41" s="3" t="inlineStr">
        <is>
          <t>Europe Middle East And Africa</t>
        </is>
      </c>
      <c r="C41" s="28" t="n">
        <v>123767100000</v>
      </c>
      <c r="D41" s="28" t="n">
        <v>117348200000</v>
      </c>
      <c r="E41" s="28" t="n">
        <v>102760900000</v>
      </c>
      <c r="F41" s="28" t="n">
        <v>126584100000</v>
      </c>
    </row>
    <row r="42">
      <c r="A42" t="inlineStr">
        <is>
          <t xml:space="preserve">　Other Country</t>
        </is>
      </c>
      <c r="B42" s="3" t="inlineStr">
        <is>
          <t>Other Country</t>
        </is>
      </c>
      <c r="C42" s="28" t="n">
        <v>72056500000</v>
      </c>
      <c r="D42" s="28" t="inlineStr">
        <is>
          <t>n/a</t>
        </is>
      </c>
      <c r="E42" s="28" t="inlineStr">
        <is>
          <t>n/a</t>
        </is>
      </c>
      <c r="F42" s="28" t="inlineStr">
        <is>
          <t>n/a</t>
        </is>
      </c>
    </row>
    <row r="43">
      <c r="A43" t="inlineStr">
        <is>
          <t xml:space="preserve">　其他地區</t>
        </is>
      </c>
      <c r="B43" s="3" t="inlineStr">
        <is>
          <t>Other Countries</t>
        </is>
      </c>
      <c r="C43" s="28" t="inlineStr">
        <is>
          <t>n/a</t>
        </is>
      </c>
      <c r="D43" s="28" t="n">
        <v>86542200000</v>
      </c>
      <c r="E43" s="28" t="n">
        <v>52939700000</v>
      </c>
      <c r="F43" s="28" t="n">
        <v>70401600000</v>
      </c>
    </row>
    <row r="44">
      <c r="A44" s="26" t="inlineStr">
        <is>
          <t xml:space="preserve">　合計</t>
        </is>
      </c>
      <c r="B44" s="3" t="inlineStr">
        <is>
          <t>Total</t>
        </is>
      </c>
      <c r="C44" s="29">
        <f>SUM(C37:C43)</f>
        <v/>
      </c>
      <c r="D44" s="29">
        <f>SUM(D37:D43)</f>
        <v/>
      </c>
      <c r="E44" s="29">
        <f>SUM(E37:E43)</f>
        <v/>
      </c>
      <c r="F44" s="29">
        <f>SUM(F37:F43)</f>
        <v/>
      </c>
    </row>
    <row r="46">
      <c r="A46" s="26" t="inlineStr">
        <is>
          <t>營收佔比</t>
        </is>
      </c>
      <c r="B46" s="3" t="inlineStr">
        <is>
          <t>Revenue Share</t>
        </is>
      </c>
    </row>
    <row r="47">
      <c r="A47" t="inlineStr">
        <is>
          <t xml:space="preserve">　台灣</t>
        </is>
      </c>
      <c r="C47" s="30">
        <f>IFERROR(C37/C44,"n/a")</f>
        <v/>
      </c>
      <c r="D47" s="30">
        <f>IFERROR(D37/D44,"n/a")</f>
        <v/>
      </c>
      <c r="E47" s="30">
        <f>IFERROR(E37/E44,"n/a")</f>
        <v/>
      </c>
      <c r="F47" s="30">
        <f>IFERROR(F37/F44,"n/a")</f>
        <v/>
      </c>
    </row>
    <row r="48">
      <c r="A48" t="inlineStr">
        <is>
          <t xml:space="preserve">　美國</t>
        </is>
      </c>
      <c r="C48" s="30">
        <f>IFERROR(C38/C44,"n/a")</f>
        <v/>
      </c>
      <c r="D48" s="30">
        <f>IFERROR(D38/D44,"n/a")</f>
        <v/>
      </c>
      <c r="E48" s="30">
        <f>IFERROR(E38/E44,"n/a")</f>
        <v/>
      </c>
      <c r="F48" s="30">
        <f>IFERROR(F38/F44,"n/a")</f>
        <v/>
      </c>
    </row>
    <row r="49">
      <c r="A49" t="inlineStr">
        <is>
          <t xml:space="preserve">　中國</t>
        </is>
      </c>
      <c r="C49" s="30">
        <f>IFERROR(C39/C44,"n/a")</f>
        <v/>
      </c>
      <c r="D49" s="30">
        <f>IFERROR(D39/D44,"n/a")</f>
        <v/>
      </c>
      <c r="E49" s="30">
        <f>IFERROR(E39/E44,"n/a")</f>
        <v/>
      </c>
      <c r="F49" s="30">
        <f>IFERROR(F39/F44,"n/a")</f>
        <v/>
      </c>
    </row>
    <row r="50">
      <c r="A50" t="inlineStr">
        <is>
          <t xml:space="preserve">　日本</t>
        </is>
      </c>
      <c r="C50" s="30">
        <f>IFERROR(C40/C44,"n/a")</f>
        <v/>
      </c>
      <c r="D50" s="30">
        <f>IFERROR(D40/D44,"n/a")</f>
        <v/>
      </c>
      <c r="E50" s="30">
        <f>IFERROR(E40/E44,"n/a")</f>
        <v/>
      </c>
      <c r="F50" s="30">
        <f>IFERROR(F40/F44,"n/a")</f>
        <v/>
      </c>
    </row>
    <row r="51">
      <c r="A51" t="inlineStr">
        <is>
          <t xml:space="preserve">　歐非中東</t>
        </is>
      </c>
      <c r="C51" s="30">
        <f>IFERROR(C41/C44,"n/a")</f>
        <v/>
      </c>
      <c r="D51" s="30">
        <f>IFERROR(D41/D44,"n/a")</f>
        <v/>
      </c>
      <c r="E51" s="30">
        <f>IFERROR(E41/E44,"n/a")</f>
        <v/>
      </c>
      <c r="F51" s="30">
        <f>IFERROR(F41/F44,"n/a")</f>
        <v/>
      </c>
    </row>
    <row r="52">
      <c r="A52" t="inlineStr">
        <is>
          <t xml:space="preserve">　Other Country</t>
        </is>
      </c>
      <c r="C52" s="30">
        <f>IFERROR(C42/C44,"n/a")</f>
        <v/>
      </c>
      <c r="D52" s="30">
        <f>IFERROR(D42/D44,"n/a")</f>
        <v/>
      </c>
      <c r="E52" s="30">
        <f>IFERROR(E42/E44,"n/a")</f>
        <v/>
      </c>
      <c r="F52" s="30">
        <f>IFERROR(F42/F44,"n/a")</f>
        <v/>
      </c>
    </row>
    <row r="53">
      <c r="A53" t="inlineStr">
        <is>
          <t xml:space="preserve">　其他地區</t>
        </is>
      </c>
      <c r="C53" s="30">
        <f>IFERROR(C43/C44,"n/a")</f>
        <v/>
      </c>
      <c r="D53" s="30">
        <f>IFERROR(D43/D44,"n/a")</f>
        <v/>
      </c>
      <c r="E53" s="30">
        <f>IFERROR(E43/E44,"n/a")</f>
        <v/>
      </c>
      <c r="F53" s="30">
        <f>IFERROR(F43/F44,"n/a")</f>
        <v/>
      </c>
    </row>
    <row r="57">
      <c r="A57" s="31" t="inlineStr">
        <is>
          <t>分部數據來自 SEC 申報的 XBRL instance 檔（companyfacts API 不含維度資料）。各公司揭露的分部科目依 ASC 280 由該公司主要營運決策者所檢視的內容決定，因此列數各家不同。</t>
        </is>
      </c>
    </row>
    <row r="59">
      <c r="A59" s="31" t="inlineStr">
        <is>
          <t>以下圖表優先畫季資料；只有年度揭露的軸（多半是地區）改畫年度，粒度標在各圖標題。堆疊圖不含上層匯總成員，否則總高度會重複計算。</t>
        </is>
      </c>
    </row>
  </sheetData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2" customWidth="1" min="3" max="3"/>
    <col width="16" customWidth="1" min="4" max="4"/>
    <col width="44" customWidth="1" min="5" max="5"/>
    <col width="10" customWidth="1" min="6" max="6"/>
    <col width="12" customWidth="1" min="7" max="7"/>
    <col width="14" customWidth="1" min="8" max="8"/>
    <col width="12" customWidth="1" min="9" max="9"/>
    <col width="10" customWidth="1" min="10" max="10"/>
    <col width="8" customWidth="1" min="11" max="11"/>
  </cols>
  <sheetData>
    <row r="1">
      <c r="A1" s="8" t="inlineStr">
        <is>
          <t>科目</t>
        </is>
      </c>
      <c r="B1" s="8" t="inlineStr">
        <is>
          <t>Line Item</t>
        </is>
      </c>
      <c r="C1" s="8" t="inlineStr">
        <is>
          <t>季別</t>
        </is>
      </c>
      <c r="D1" s="8" t="inlineStr">
        <is>
          <t>數值</t>
        </is>
      </c>
      <c r="E1" s="8" t="inlineStr">
        <is>
          <t>XBRL 標籤</t>
        </is>
      </c>
      <c r="F1" s="8" t="inlineStr">
        <is>
          <t>表單</t>
        </is>
      </c>
      <c r="G1" s="8" t="inlineStr">
        <is>
          <t>原始申報日</t>
        </is>
      </c>
      <c r="H1" s="8" t="inlineStr">
        <is>
          <t>取值來源申報日</t>
        </is>
      </c>
      <c r="I1" s="8" t="inlineStr">
        <is>
          <t>期末日</t>
        </is>
      </c>
      <c r="J1" s="8" t="inlineStr">
        <is>
          <t>單位</t>
        </is>
      </c>
      <c r="K1" s="8" t="inlineStr">
        <is>
          <t>備註</t>
        </is>
      </c>
    </row>
    <row r="2">
      <c r="A2" t="inlineStr">
        <is>
          <t>營業收入</t>
        </is>
      </c>
      <c r="B2" t="inlineStr">
        <is>
          <t>Revenue</t>
        </is>
      </c>
      <c r="C2" t="inlineStr">
        <is>
          <t>FY2021</t>
        </is>
      </c>
      <c r="D2" t="n">
        <v>1587415000000</v>
      </c>
      <c r="E2" t="inlineStr">
        <is>
          <t>Revenue</t>
        </is>
      </c>
      <c r="F2" t="inlineStr">
        <is>
          <t>20-F</t>
        </is>
      </c>
      <c r="G2" t="inlineStr">
        <is>
          <t>2022-04-14</t>
        </is>
      </c>
      <c r="H2" t="inlineStr">
        <is>
          <t>2024-04-18</t>
        </is>
      </c>
      <c r="I2" t="inlineStr">
        <is>
          <t>2021-12-31</t>
        </is>
      </c>
      <c r="J2" t="inlineStr">
        <is>
          <t>USD</t>
        </is>
      </c>
      <c r="K2" t="inlineStr">
        <is>
          <t>財報直接申報值</t>
        </is>
      </c>
    </row>
    <row r="3">
      <c r="A3" t="inlineStr">
        <is>
          <t>營業收入</t>
        </is>
      </c>
      <c r="B3" t="inlineStr">
        <is>
          <t>Revenue</t>
        </is>
      </c>
      <c r="C3" t="inlineStr">
        <is>
          <t>FY2022</t>
        </is>
      </c>
      <c r="D3" t="n">
        <v>2263891300000</v>
      </c>
      <c r="E3" t="inlineStr">
        <is>
          <t>Revenue</t>
        </is>
      </c>
      <c r="F3" t="inlineStr">
        <is>
          <t>20-F</t>
        </is>
      </c>
      <c r="G3" t="inlineStr">
        <is>
          <t>2023-04-20</t>
        </is>
      </c>
      <c r="H3" t="inlineStr">
        <is>
          <t>2025-04-17</t>
        </is>
      </c>
      <c r="I3" t="inlineStr">
        <is>
          <t>2022-12-31</t>
        </is>
      </c>
      <c r="J3" t="inlineStr">
        <is>
          <t>USD</t>
        </is>
      </c>
      <c r="K3" t="inlineStr">
        <is>
          <t>財報直接申報值</t>
        </is>
      </c>
    </row>
    <row r="4">
      <c r="A4" t="inlineStr">
        <is>
          <t>營業收入</t>
        </is>
      </c>
      <c r="B4" t="inlineStr">
        <is>
          <t>Revenue</t>
        </is>
      </c>
      <c r="C4" t="inlineStr">
        <is>
          <t>FY2023</t>
        </is>
      </c>
      <c r="D4" t="n">
        <v>2161735800000</v>
      </c>
      <c r="E4" t="inlineStr">
        <is>
          <t>Revenue</t>
        </is>
      </c>
      <c r="F4" t="inlineStr">
        <is>
          <t>20-F</t>
        </is>
      </c>
      <c r="G4" t="inlineStr">
        <is>
          <t>2024-04-18</t>
        </is>
      </c>
      <c r="H4" t="inlineStr">
        <is>
          <t>2025-04-17</t>
        </is>
      </c>
      <c r="I4" t="inlineStr">
        <is>
          <t>2023-12-31</t>
        </is>
      </c>
      <c r="J4" t="inlineStr">
        <is>
          <t>USD</t>
        </is>
      </c>
      <c r="K4" t="inlineStr">
        <is>
          <t>財報直接申報值</t>
        </is>
      </c>
    </row>
    <row r="5">
      <c r="A5" t="inlineStr">
        <is>
          <t>營業收入</t>
        </is>
      </c>
      <c r="B5" t="inlineStr">
        <is>
          <t>Revenue</t>
        </is>
      </c>
      <c r="C5" t="inlineStr">
        <is>
          <t>FY2024</t>
        </is>
      </c>
      <c r="D5" t="n">
        <v>2894307700000</v>
      </c>
      <c r="E5" t="inlineStr">
        <is>
          <t>Revenue</t>
        </is>
      </c>
      <c r="F5" t="inlineStr">
        <is>
          <t>20-F</t>
        </is>
      </c>
      <c r="G5" t="inlineStr">
        <is>
          <t>2025-04-17</t>
        </is>
      </c>
      <c r="H5" t="inlineStr">
        <is>
          <t>2025-04-17</t>
        </is>
      </c>
      <c r="I5" t="inlineStr">
        <is>
          <t>2024-12-31</t>
        </is>
      </c>
      <c r="J5" t="inlineStr">
        <is>
          <t>USD</t>
        </is>
      </c>
      <c r="K5" t="inlineStr">
        <is>
          <t>財報直接申報值</t>
        </is>
      </c>
    </row>
    <row r="6">
      <c r="A6" t="inlineStr">
        <is>
          <t>營業成本</t>
        </is>
      </c>
      <c r="B6" t="inlineStr">
        <is>
          <t>Cost of Revenue</t>
        </is>
      </c>
      <c r="C6" t="inlineStr">
        <is>
          <t>FY2021</t>
        </is>
      </c>
      <c r="D6" t="n">
        <v>767877700000</v>
      </c>
      <c r="E6" t="inlineStr">
        <is>
          <t>CostOfSales</t>
        </is>
      </c>
      <c r="F6" t="inlineStr">
        <is>
          <t>20-F</t>
        </is>
      </c>
      <c r="G6" t="inlineStr">
        <is>
          <t>2022-04-14</t>
        </is>
      </c>
      <c r="H6" t="inlineStr">
        <is>
          <t>2024-04-18</t>
        </is>
      </c>
      <c r="I6" t="inlineStr">
        <is>
          <t>2021-12-31</t>
        </is>
      </c>
      <c r="J6" t="inlineStr">
        <is>
          <t>USD</t>
        </is>
      </c>
      <c r="K6" t="inlineStr">
        <is>
          <t>財報直接申報值</t>
        </is>
      </c>
    </row>
    <row r="7">
      <c r="A7" t="inlineStr">
        <is>
          <t>營業成本</t>
        </is>
      </c>
      <c r="B7" t="inlineStr">
        <is>
          <t>Cost of Revenue</t>
        </is>
      </c>
      <c r="C7" t="inlineStr">
        <is>
          <t>FY2022</t>
        </is>
      </c>
      <c r="D7" t="n">
        <v>915536500000</v>
      </c>
      <c r="E7" t="inlineStr">
        <is>
          <t>CostOfSales</t>
        </is>
      </c>
      <c r="F7" t="inlineStr">
        <is>
          <t>20-F</t>
        </is>
      </c>
      <c r="G7" t="inlineStr">
        <is>
          <t>2023-04-20</t>
        </is>
      </c>
      <c r="H7" t="inlineStr">
        <is>
          <t>2025-04-17</t>
        </is>
      </c>
      <c r="I7" t="inlineStr">
        <is>
          <t>2022-12-31</t>
        </is>
      </c>
      <c r="J7" t="inlineStr">
        <is>
          <t>USD</t>
        </is>
      </c>
      <c r="K7" t="inlineStr">
        <is>
          <t>財報直接申報值</t>
        </is>
      </c>
    </row>
    <row r="8">
      <c r="A8" t="inlineStr">
        <is>
          <t>營業成本</t>
        </is>
      </c>
      <c r="B8" t="inlineStr">
        <is>
          <t>Cost of Revenue</t>
        </is>
      </c>
      <c r="C8" t="inlineStr">
        <is>
          <t>FY2023</t>
        </is>
      </c>
      <c r="D8" t="n">
        <v>986625200000</v>
      </c>
      <c r="E8" t="inlineStr">
        <is>
          <t>CostOfSales</t>
        </is>
      </c>
      <c r="F8" t="inlineStr">
        <is>
          <t>20-F</t>
        </is>
      </c>
      <c r="G8" t="inlineStr">
        <is>
          <t>2024-04-18</t>
        </is>
      </c>
      <c r="H8" t="inlineStr">
        <is>
          <t>2025-04-17</t>
        </is>
      </c>
      <c r="I8" t="inlineStr">
        <is>
          <t>2023-12-31</t>
        </is>
      </c>
      <c r="J8" t="inlineStr">
        <is>
          <t>USD</t>
        </is>
      </c>
      <c r="K8" t="inlineStr">
        <is>
          <t>財報直接申報值</t>
        </is>
      </c>
    </row>
    <row r="9">
      <c r="A9" t="inlineStr">
        <is>
          <t>營業成本</t>
        </is>
      </c>
      <c r="B9" t="inlineStr">
        <is>
          <t>Cost of Revenue</t>
        </is>
      </c>
      <c r="C9" t="inlineStr">
        <is>
          <t>FY2024</t>
        </is>
      </c>
      <c r="D9" t="n">
        <v>1269954100000</v>
      </c>
      <c r="E9" t="inlineStr">
        <is>
          <t>CostOfSales</t>
        </is>
      </c>
      <c r="F9" t="inlineStr">
        <is>
          <t>20-F</t>
        </is>
      </c>
      <c r="G9" t="inlineStr">
        <is>
          <t>2025-04-17</t>
        </is>
      </c>
      <c r="H9" t="inlineStr">
        <is>
          <t>2025-04-17</t>
        </is>
      </c>
      <c r="I9" t="inlineStr">
        <is>
          <t>2024-12-31</t>
        </is>
      </c>
      <c r="J9" t="inlineStr">
        <is>
          <t>USD</t>
        </is>
      </c>
      <c r="K9" t="inlineStr">
        <is>
          <t>財報直接申報值</t>
        </is>
      </c>
    </row>
    <row r="10">
      <c r="A10" t="inlineStr">
        <is>
          <t>毛利</t>
        </is>
      </c>
      <c r="B10" t="inlineStr">
        <is>
          <t>Gross Profit</t>
        </is>
      </c>
      <c r="C10" t="inlineStr">
        <is>
          <t>FY2021</t>
        </is>
      </c>
      <c r="D10" t="n">
        <v>819537300000</v>
      </c>
      <c r="E10" t="inlineStr">
        <is>
          <t>GrossProfit</t>
        </is>
      </c>
      <c r="F10" t="inlineStr">
        <is>
          <t>20-F</t>
        </is>
      </c>
      <c r="G10" t="inlineStr">
        <is>
          <t>2022-04-14</t>
        </is>
      </c>
      <c r="H10" t="inlineStr">
        <is>
          <t>2024-04-18</t>
        </is>
      </c>
      <c r="I10" t="inlineStr">
        <is>
          <t>2021-12-31</t>
        </is>
      </c>
      <c r="J10" t="inlineStr">
        <is>
          <t>USD</t>
        </is>
      </c>
      <c r="K10" t="inlineStr">
        <is>
          <t>財報直接申報值</t>
        </is>
      </c>
    </row>
    <row r="11">
      <c r="A11" t="inlineStr">
        <is>
          <t>毛利</t>
        </is>
      </c>
      <c r="B11" t="inlineStr">
        <is>
          <t>Gross Profit</t>
        </is>
      </c>
      <c r="C11" t="inlineStr">
        <is>
          <t>FY2022</t>
        </is>
      </c>
      <c r="D11" t="n">
        <v>1348354800000</v>
      </c>
      <c r="E11" t="inlineStr">
        <is>
          <t>GrossProfit</t>
        </is>
      </c>
      <c r="F11" t="inlineStr">
        <is>
          <t>20-F</t>
        </is>
      </c>
      <c r="G11" t="inlineStr">
        <is>
          <t>2023-04-20</t>
        </is>
      </c>
      <c r="H11" t="inlineStr">
        <is>
          <t>2025-04-17</t>
        </is>
      </c>
      <c r="I11" t="inlineStr">
        <is>
          <t>2022-12-31</t>
        </is>
      </c>
      <c r="J11" t="inlineStr">
        <is>
          <t>USD</t>
        </is>
      </c>
      <c r="K11" t="inlineStr">
        <is>
          <t>財報直接申報值</t>
        </is>
      </c>
    </row>
    <row r="12">
      <c r="A12" t="inlineStr">
        <is>
          <t>毛利</t>
        </is>
      </c>
      <c r="B12" t="inlineStr">
        <is>
          <t>Gross Profit</t>
        </is>
      </c>
      <c r="C12" t="inlineStr">
        <is>
          <t>FY2023</t>
        </is>
      </c>
      <c r="D12" t="n">
        <v>1175110600000</v>
      </c>
      <c r="E12" t="inlineStr">
        <is>
          <t>GrossProfit</t>
        </is>
      </c>
      <c r="F12" t="inlineStr">
        <is>
          <t>20-F</t>
        </is>
      </c>
      <c r="G12" t="inlineStr">
        <is>
          <t>2024-04-18</t>
        </is>
      </c>
      <c r="H12" t="inlineStr">
        <is>
          <t>2025-04-17</t>
        </is>
      </c>
      <c r="I12" t="inlineStr">
        <is>
          <t>2023-12-31</t>
        </is>
      </c>
      <c r="J12" t="inlineStr">
        <is>
          <t>USD</t>
        </is>
      </c>
      <c r="K12" t="inlineStr">
        <is>
          <t>財報直接申報值</t>
        </is>
      </c>
    </row>
    <row r="13">
      <c r="A13" t="inlineStr">
        <is>
          <t>毛利</t>
        </is>
      </c>
      <c r="B13" t="inlineStr">
        <is>
          <t>Gross Profit</t>
        </is>
      </c>
      <c r="C13" t="inlineStr">
        <is>
          <t>FY2024</t>
        </is>
      </c>
      <c r="D13" t="n">
        <v>1624353600000</v>
      </c>
      <c r="E13" t="inlineStr">
        <is>
          <t>GrossProfit</t>
        </is>
      </c>
      <c r="F13" t="inlineStr">
        <is>
          <t>20-F</t>
        </is>
      </c>
      <c r="G13" t="inlineStr">
        <is>
          <t>2025-04-17</t>
        </is>
      </c>
      <c r="H13" t="inlineStr">
        <is>
          <t>2025-04-17</t>
        </is>
      </c>
      <c r="I13" t="inlineStr">
        <is>
          <t>2024-12-31</t>
        </is>
      </c>
      <c r="J13" t="inlineStr">
        <is>
          <t>USD</t>
        </is>
      </c>
      <c r="K13" t="inlineStr">
        <is>
          <t>財報直接申報值</t>
        </is>
      </c>
    </row>
    <row r="14">
      <c r="A14" t="inlineStr">
        <is>
          <t>研發費用</t>
        </is>
      </c>
      <c r="B14" t="inlineStr">
        <is>
          <t>R&amp;D Expense</t>
        </is>
      </c>
      <c r="C14" t="inlineStr">
        <is>
          <t>FY2021</t>
        </is>
      </c>
      <c r="D14" t="n">
        <v>124734800000</v>
      </c>
      <c r="E14" t="inlineStr">
        <is>
          <t>ResearchAndDevelopmentExpense</t>
        </is>
      </c>
      <c r="F14" t="inlineStr">
        <is>
          <t>20-F</t>
        </is>
      </c>
      <c r="G14" t="inlineStr">
        <is>
          <t>2022-04-14</t>
        </is>
      </c>
      <c r="H14" t="inlineStr">
        <is>
          <t>2024-04-18</t>
        </is>
      </c>
      <c r="I14" t="inlineStr">
        <is>
          <t>2021-12-31</t>
        </is>
      </c>
      <c r="J14" t="inlineStr">
        <is>
          <t>USD</t>
        </is>
      </c>
      <c r="K14" t="inlineStr">
        <is>
          <t>財報直接申報值</t>
        </is>
      </c>
    </row>
    <row r="15">
      <c r="A15" t="inlineStr">
        <is>
          <t>研發費用</t>
        </is>
      </c>
      <c r="B15" t="inlineStr">
        <is>
          <t>R&amp;D Expense</t>
        </is>
      </c>
      <c r="C15" t="inlineStr">
        <is>
          <t>FY2022</t>
        </is>
      </c>
      <c r="D15" t="n">
        <v>163262200000</v>
      </c>
      <c r="E15" t="inlineStr">
        <is>
          <t>ResearchAndDevelopmentExpense</t>
        </is>
      </c>
      <c r="F15" t="inlineStr">
        <is>
          <t>20-F</t>
        </is>
      </c>
      <c r="G15" t="inlineStr">
        <is>
          <t>2023-04-20</t>
        </is>
      </c>
      <c r="H15" t="inlineStr">
        <is>
          <t>2025-04-17</t>
        </is>
      </c>
      <c r="I15" t="inlineStr">
        <is>
          <t>2022-12-31</t>
        </is>
      </c>
      <c r="J15" t="inlineStr">
        <is>
          <t>USD</t>
        </is>
      </c>
      <c r="K15" t="inlineStr">
        <is>
          <t>財報直接申報值</t>
        </is>
      </c>
    </row>
    <row r="16">
      <c r="A16" t="inlineStr">
        <is>
          <t>研發費用</t>
        </is>
      </c>
      <c r="B16" t="inlineStr">
        <is>
          <t>R&amp;D Expense</t>
        </is>
      </c>
      <c r="C16" t="inlineStr">
        <is>
          <t>FY2023</t>
        </is>
      </c>
      <c r="D16" t="n">
        <v>182370200000</v>
      </c>
      <c r="E16" t="inlineStr">
        <is>
          <t>ResearchAndDevelopmentExpense</t>
        </is>
      </c>
      <c r="F16" t="inlineStr">
        <is>
          <t>20-F</t>
        </is>
      </c>
      <c r="G16" t="inlineStr">
        <is>
          <t>2024-04-18</t>
        </is>
      </c>
      <c r="H16" t="inlineStr">
        <is>
          <t>2025-04-17</t>
        </is>
      </c>
      <c r="I16" t="inlineStr">
        <is>
          <t>2023-12-31</t>
        </is>
      </c>
      <c r="J16" t="inlineStr">
        <is>
          <t>USD</t>
        </is>
      </c>
      <c r="K16" t="inlineStr">
        <is>
          <t>財報直接申報值</t>
        </is>
      </c>
    </row>
    <row r="17">
      <c r="A17" t="inlineStr">
        <is>
          <t>研發費用</t>
        </is>
      </c>
      <c r="B17" t="inlineStr">
        <is>
          <t>R&amp;D Expense</t>
        </is>
      </c>
      <c r="C17" t="inlineStr">
        <is>
          <t>FY2024</t>
        </is>
      </c>
      <c r="D17" t="n">
        <v>204181800000</v>
      </c>
      <c r="E17" t="inlineStr">
        <is>
          <t>ResearchAndDevelopmentExpense</t>
        </is>
      </c>
      <c r="F17" t="inlineStr">
        <is>
          <t>20-F</t>
        </is>
      </c>
      <c r="G17" t="inlineStr">
        <is>
          <t>2025-04-17</t>
        </is>
      </c>
      <c r="H17" t="inlineStr">
        <is>
          <t>2025-04-17</t>
        </is>
      </c>
      <c r="I17" t="inlineStr">
        <is>
          <t>2024-12-31</t>
        </is>
      </c>
      <c r="J17" t="inlineStr">
        <is>
          <t>USD</t>
        </is>
      </c>
      <c r="K17" t="inlineStr">
        <is>
          <t>財報直接申報值</t>
        </is>
      </c>
    </row>
    <row r="18">
      <c r="A18" t="inlineStr">
        <is>
          <t>銷售及管理費用</t>
        </is>
      </c>
      <c r="B18" t="inlineStr">
        <is>
          <t>SG&amp;A</t>
        </is>
      </c>
      <c r="C18" t="inlineStr">
        <is>
          <t>FY2021</t>
        </is>
      </c>
      <c r="D18" t="n">
        <v>36929600000</v>
      </c>
      <c r="E18" t="inlineStr">
        <is>
          <t>GeneralAndAdministrativeExpense</t>
        </is>
      </c>
      <c r="F18" t="inlineStr">
        <is>
          <t>20-F</t>
        </is>
      </c>
      <c r="G18" t="inlineStr">
        <is>
          <t>2022-04-14</t>
        </is>
      </c>
      <c r="H18" t="inlineStr">
        <is>
          <t>2024-04-18</t>
        </is>
      </c>
      <c r="I18" t="inlineStr">
        <is>
          <t>2021-12-31</t>
        </is>
      </c>
      <c r="J18" t="inlineStr">
        <is>
          <t>USD</t>
        </is>
      </c>
      <c r="K18" t="inlineStr">
        <is>
          <t>財報直接申報值</t>
        </is>
      </c>
    </row>
    <row r="19">
      <c r="A19" t="inlineStr">
        <is>
          <t>銷售及管理費用</t>
        </is>
      </c>
      <c r="B19" t="inlineStr">
        <is>
          <t>SG&amp;A</t>
        </is>
      </c>
      <c r="C19" t="inlineStr">
        <is>
          <t>FY2022</t>
        </is>
      </c>
      <c r="D19" t="n">
        <v>53524800000</v>
      </c>
      <c r="E19" t="inlineStr">
        <is>
          <t>GeneralAndAdministrativeExpense</t>
        </is>
      </c>
      <c r="F19" t="inlineStr">
        <is>
          <t>20-F</t>
        </is>
      </c>
      <c r="G19" t="inlineStr">
        <is>
          <t>2023-04-20</t>
        </is>
      </c>
      <c r="H19" t="inlineStr">
        <is>
          <t>2025-04-17</t>
        </is>
      </c>
      <c r="I19" t="inlineStr">
        <is>
          <t>2022-12-31</t>
        </is>
      </c>
      <c r="J19" t="inlineStr">
        <is>
          <t>USD</t>
        </is>
      </c>
      <c r="K19" t="inlineStr">
        <is>
          <t>財報直接申報值</t>
        </is>
      </c>
    </row>
    <row r="20">
      <c r="A20" t="inlineStr">
        <is>
          <t>銷售及管理費用</t>
        </is>
      </c>
      <c r="B20" t="inlineStr">
        <is>
          <t>SG&amp;A</t>
        </is>
      </c>
      <c r="C20" t="inlineStr">
        <is>
          <t>FY2023</t>
        </is>
      </c>
      <c r="D20" t="n">
        <v>60872800000</v>
      </c>
      <c r="E20" t="inlineStr">
        <is>
          <t>GeneralAndAdministrativeExpense</t>
        </is>
      </c>
      <c r="F20" t="inlineStr">
        <is>
          <t>20-F</t>
        </is>
      </c>
      <c r="G20" t="inlineStr">
        <is>
          <t>2024-04-18</t>
        </is>
      </c>
      <c r="H20" t="inlineStr">
        <is>
          <t>2025-04-17</t>
        </is>
      </c>
      <c r="I20" t="inlineStr">
        <is>
          <t>2023-12-31</t>
        </is>
      </c>
      <c r="J20" t="inlineStr">
        <is>
          <t>USD</t>
        </is>
      </c>
      <c r="K20" t="inlineStr">
        <is>
          <t>財報直接申報值</t>
        </is>
      </c>
    </row>
    <row r="21">
      <c r="A21" t="inlineStr">
        <is>
          <t>銷售及管理費用</t>
        </is>
      </c>
      <c r="B21" t="inlineStr">
        <is>
          <t>SG&amp;A</t>
        </is>
      </c>
      <c r="C21" t="inlineStr">
        <is>
          <t>FY2024</t>
        </is>
      </c>
      <c r="D21" t="n">
        <v>83745000000</v>
      </c>
      <c r="E21" t="inlineStr">
        <is>
          <t>GeneralAndAdministrativeExpense</t>
        </is>
      </c>
      <c r="F21" t="inlineStr">
        <is>
          <t>20-F</t>
        </is>
      </c>
      <c r="G21" t="inlineStr">
        <is>
          <t>2025-04-17</t>
        </is>
      </c>
      <c r="H21" t="inlineStr">
        <is>
          <t>2025-04-17</t>
        </is>
      </c>
      <c r="I21" t="inlineStr">
        <is>
          <t>2024-12-31</t>
        </is>
      </c>
      <c r="J21" t="inlineStr">
        <is>
          <t>USD</t>
        </is>
      </c>
      <c r="K21" t="inlineStr">
        <is>
          <t>財報直接申報值</t>
        </is>
      </c>
    </row>
    <row r="22">
      <c r="A22" t="inlineStr">
        <is>
          <t>行銷費用</t>
        </is>
      </c>
      <c r="B22" t="inlineStr">
        <is>
          <t>Selling &amp; Marketing</t>
        </is>
      </c>
      <c r="C22" t="inlineStr">
        <is>
          <t>FY2021</t>
        </is>
      </c>
      <c r="D22" t="n">
        <v>0</v>
      </c>
      <c r="E22" t="inlineStr">
        <is>
          <t>缺申報視為 0</t>
        </is>
      </c>
      <c r="J22" t="inlineStr">
        <is>
          <t>USD</t>
        </is>
      </c>
      <c r="K22" t="inlineStr">
        <is>
          <t>缺申報視為 0</t>
        </is>
      </c>
    </row>
    <row r="23">
      <c r="A23" t="inlineStr">
        <is>
          <t>行銷費用</t>
        </is>
      </c>
      <c r="B23" t="inlineStr">
        <is>
          <t>Selling &amp; Marketing</t>
        </is>
      </c>
      <c r="C23" t="inlineStr">
        <is>
          <t>FY2022</t>
        </is>
      </c>
      <c r="D23" t="n">
        <v>0</v>
      </c>
      <c r="E23" t="inlineStr">
        <is>
          <t>缺申報視為 0</t>
        </is>
      </c>
      <c r="J23" t="inlineStr">
        <is>
          <t>USD</t>
        </is>
      </c>
      <c r="K23" t="inlineStr">
        <is>
          <t>缺申報視為 0</t>
        </is>
      </c>
    </row>
    <row r="24">
      <c r="A24" t="inlineStr">
        <is>
          <t>行銷費用</t>
        </is>
      </c>
      <c r="B24" t="inlineStr">
        <is>
          <t>Selling &amp; Marketing</t>
        </is>
      </c>
      <c r="C24" t="inlineStr">
        <is>
          <t>FY2023</t>
        </is>
      </c>
      <c r="D24" t="n">
        <v>0</v>
      </c>
      <c r="E24" t="inlineStr">
        <is>
          <t>缺申報視為 0</t>
        </is>
      </c>
      <c r="J24" t="inlineStr">
        <is>
          <t>USD</t>
        </is>
      </c>
      <c r="K24" t="inlineStr">
        <is>
          <t>缺申報視為 0</t>
        </is>
      </c>
    </row>
    <row r="25">
      <c r="A25" t="inlineStr">
        <is>
          <t>行銷費用</t>
        </is>
      </c>
      <c r="B25" t="inlineStr">
        <is>
          <t>Selling &amp; Marketing</t>
        </is>
      </c>
      <c r="C25" t="inlineStr">
        <is>
          <t>FY2024</t>
        </is>
      </c>
      <c r="D25" t="n">
        <v>0</v>
      </c>
      <c r="E25" t="inlineStr">
        <is>
          <t>缺申報視為 0</t>
        </is>
      </c>
      <c r="J25" t="inlineStr">
        <is>
          <t>USD</t>
        </is>
      </c>
      <c r="K25" t="inlineStr">
        <is>
          <t>缺申報視為 0</t>
        </is>
      </c>
    </row>
    <row r="26">
      <c r="A26" t="inlineStr">
        <is>
          <t>營業費用合計</t>
        </is>
      </c>
      <c r="B26" t="inlineStr">
        <is>
          <t>Total Operating Expenses</t>
        </is>
      </c>
      <c r="C26" t="inlineStr">
        <is>
          <t>FY2021</t>
        </is>
      </c>
      <c r="D26" t="n">
        <v>169223000000</v>
      </c>
      <c r="E26" t="inlineStr">
        <is>
          <t>OperatingExpenseExcludingCostOfSales</t>
        </is>
      </c>
      <c r="F26" t="inlineStr">
        <is>
          <t>20-F</t>
        </is>
      </c>
      <c r="G26" t="inlineStr">
        <is>
          <t>2022-04-14</t>
        </is>
      </c>
      <c r="H26" t="inlineStr">
        <is>
          <t>2024-04-18</t>
        </is>
      </c>
      <c r="I26" t="inlineStr">
        <is>
          <t>2021-12-31</t>
        </is>
      </c>
      <c r="J26" t="inlineStr">
        <is>
          <t>USD</t>
        </is>
      </c>
      <c r="K26" t="inlineStr">
        <is>
          <t>財報直接申報值</t>
        </is>
      </c>
    </row>
    <row r="27">
      <c r="A27" t="inlineStr">
        <is>
          <t>營業費用合計</t>
        </is>
      </c>
      <c r="B27" t="inlineStr">
        <is>
          <t>Total Operating Expenses</t>
        </is>
      </c>
      <c r="C27" t="inlineStr">
        <is>
          <t>FY2022</t>
        </is>
      </c>
      <c r="D27" t="n">
        <v>226707500000</v>
      </c>
      <c r="E27" t="inlineStr">
        <is>
          <t>OperatingExpenseExcludingCostOfSales</t>
        </is>
      </c>
      <c r="F27" t="inlineStr">
        <is>
          <t>20-F</t>
        </is>
      </c>
      <c r="G27" t="inlineStr">
        <is>
          <t>2023-04-20</t>
        </is>
      </c>
      <c r="H27" t="inlineStr">
        <is>
          <t>2025-04-17</t>
        </is>
      </c>
      <c r="I27" t="inlineStr">
        <is>
          <t>2022-12-31</t>
        </is>
      </c>
      <c r="J27" t="inlineStr">
        <is>
          <t>USD</t>
        </is>
      </c>
      <c r="K27" t="inlineStr">
        <is>
          <t>財報直接申報值</t>
        </is>
      </c>
    </row>
    <row r="28">
      <c r="A28" t="inlineStr">
        <is>
          <t>營業費用合計</t>
        </is>
      </c>
      <c r="B28" t="inlineStr">
        <is>
          <t>Total Operating Expenses</t>
        </is>
      </c>
      <c r="C28" t="inlineStr">
        <is>
          <t>FY2023</t>
        </is>
      </c>
      <c r="D28" t="n">
        <v>253833700000</v>
      </c>
      <c r="E28" t="inlineStr">
        <is>
          <t>OperatingExpenseExcludingCostOfSales</t>
        </is>
      </c>
      <c r="F28" t="inlineStr">
        <is>
          <t>20-F</t>
        </is>
      </c>
      <c r="G28" t="inlineStr">
        <is>
          <t>2024-04-18</t>
        </is>
      </c>
      <c r="H28" t="inlineStr">
        <is>
          <t>2025-04-17</t>
        </is>
      </c>
      <c r="I28" t="inlineStr">
        <is>
          <t>2023-12-31</t>
        </is>
      </c>
      <c r="J28" t="inlineStr">
        <is>
          <t>USD</t>
        </is>
      </c>
      <c r="K28" t="inlineStr">
        <is>
          <t>財報直接申報值</t>
        </is>
      </c>
    </row>
    <row r="29">
      <c r="A29" t="inlineStr">
        <is>
          <t>營業費用合計</t>
        </is>
      </c>
      <c r="B29" t="inlineStr">
        <is>
          <t>Total Operating Expenses</t>
        </is>
      </c>
      <c r="C29" t="inlineStr">
        <is>
          <t>FY2024</t>
        </is>
      </c>
      <c r="D29" t="n">
        <v>301070400000</v>
      </c>
      <c r="E29" t="inlineStr">
        <is>
          <t>OperatingExpenseExcludingCostOfSales</t>
        </is>
      </c>
      <c r="F29" t="inlineStr">
        <is>
          <t>20-F</t>
        </is>
      </c>
      <c r="G29" t="inlineStr">
        <is>
          <t>2025-04-17</t>
        </is>
      </c>
      <c r="H29" t="inlineStr">
        <is>
          <t>2025-04-17</t>
        </is>
      </c>
      <c r="I29" t="inlineStr">
        <is>
          <t>2024-12-31</t>
        </is>
      </c>
      <c r="J29" t="inlineStr">
        <is>
          <t>USD</t>
        </is>
      </c>
      <c r="K29" t="inlineStr">
        <is>
          <t>財報直接申報值</t>
        </is>
      </c>
    </row>
    <row r="30">
      <c r="A30" t="inlineStr">
        <is>
          <t>營業利益</t>
        </is>
      </c>
      <c r="B30" t="inlineStr">
        <is>
          <t>Operating Income</t>
        </is>
      </c>
      <c r="C30" t="inlineStr">
        <is>
          <t>FY2021</t>
        </is>
      </c>
      <c r="D30" t="n">
        <v>649980900000</v>
      </c>
      <c r="E30" t="inlineStr">
        <is>
          <t>ProfitLossFromOperatingActivities</t>
        </is>
      </c>
      <c r="F30" t="inlineStr">
        <is>
          <t>20-F</t>
        </is>
      </c>
      <c r="G30" t="inlineStr">
        <is>
          <t>2022-04-14</t>
        </is>
      </c>
      <c r="H30" t="inlineStr">
        <is>
          <t>2024-04-18</t>
        </is>
      </c>
      <c r="I30" t="inlineStr">
        <is>
          <t>2021-12-31</t>
        </is>
      </c>
      <c r="J30" t="inlineStr">
        <is>
          <t>USD</t>
        </is>
      </c>
      <c r="K30" t="inlineStr">
        <is>
          <t>財報直接申報值</t>
        </is>
      </c>
    </row>
    <row r="31">
      <c r="A31" t="inlineStr">
        <is>
          <t>營業利益</t>
        </is>
      </c>
      <c r="B31" t="inlineStr">
        <is>
          <t>Operating Income</t>
        </is>
      </c>
      <c r="C31" t="inlineStr">
        <is>
          <t>FY2022</t>
        </is>
      </c>
      <c r="D31" t="n">
        <v>1121278900000</v>
      </c>
      <c r="E31" t="inlineStr">
        <is>
          <t>ProfitLossFromOperatingActivities</t>
        </is>
      </c>
      <c r="F31" t="inlineStr">
        <is>
          <t>20-F</t>
        </is>
      </c>
      <c r="G31" t="inlineStr">
        <is>
          <t>2023-04-20</t>
        </is>
      </c>
      <c r="H31" t="inlineStr">
        <is>
          <t>2025-04-17</t>
        </is>
      </c>
      <c r="I31" t="inlineStr">
        <is>
          <t>2022-12-31</t>
        </is>
      </c>
      <c r="J31" t="inlineStr">
        <is>
          <t>USD</t>
        </is>
      </c>
      <c r="K31" t="inlineStr">
        <is>
          <t>財報直接申報值</t>
        </is>
      </c>
    </row>
    <row r="32">
      <c r="A32" t="inlineStr">
        <is>
          <t>營業利益</t>
        </is>
      </c>
      <c r="B32" t="inlineStr">
        <is>
          <t>Operating Income</t>
        </is>
      </c>
      <c r="C32" t="inlineStr">
        <is>
          <t>FY2023</t>
        </is>
      </c>
      <c r="D32" t="n">
        <v>921465600000</v>
      </c>
      <c r="E32" t="inlineStr">
        <is>
          <t>ProfitLossFromOperatingActivities</t>
        </is>
      </c>
      <c r="F32" t="inlineStr">
        <is>
          <t>20-F</t>
        </is>
      </c>
      <c r="G32" t="inlineStr">
        <is>
          <t>2024-04-18</t>
        </is>
      </c>
      <c r="H32" t="inlineStr">
        <is>
          <t>2025-04-17</t>
        </is>
      </c>
      <c r="I32" t="inlineStr">
        <is>
          <t>2023-12-31</t>
        </is>
      </c>
      <c r="J32" t="inlineStr">
        <is>
          <t>USD</t>
        </is>
      </c>
      <c r="K32" t="inlineStr">
        <is>
          <t>財報直接申報值</t>
        </is>
      </c>
    </row>
    <row r="33">
      <c r="A33" t="inlineStr">
        <is>
          <t>營業利益</t>
        </is>
      </c>
      <c r="B33" t="inlineStr">
        <is>
          <t>Operating Income</t>
        </is>
      </c>
      <c r="C33" t="inlineStr">
        <is>
          <t>FY2024</t>
        </is>
      </c>
      <c r="D33" t="n">
        <v>1322053000000</v>
      </c>
      <c r="E33" t="inlineStr">
        <is>
          <t>ProfitLossFromOperatingActivities</t>
        </is>
      </c>
      <c r="F33" t="inlineStr">
        <is>
          <t>20-F</t>
        </is>
      </c>
      <c r="G33" t="inlineStr">
        <is>
          <t>2025-04-17</t>
        </is>
      </c>
      <c r="H33" t="inlineStr">
        <is>
          <t>2025-04-17</t>
        </is>
      </c>
      <c r="I33" t="inlineStr">
        <is>
          <t>2024-12-31</t>
        </is>
      </c>
      <c r="J33" t="inlineStr">
        <is>
          <t>USD</t>
        </is>
      </c>
      <c r="K33" t="inlineStr">
        <is>
          <t>財報直接申報值</t>
        </is>
      </c>
    </row>
    <row r="34">
      <c r="A34" t="inlineStr">
        <is>
          <t>利息費用</t>
        </is>
      </c>
      <c r="B34" t="inlineStr">
        <is>
          <t>Interest Expense</t>
        </is>
      </c>
      <c r="C34" t="inlineStr">
        <is>
          <t>FY2021</t>
        </is>
      </c>
      <c r="D34" t="n">
        <v>5414200000</v>
      </c>
      <c r="E34" t="inlineStr">
        <is>
          <t>FinanceCosts</t>
        </is>
      </c>
      <c r="F34" t="inlineStr">
        <is>
          <t>20-F</t>
        </is>
      </c>
      <c r="G34" t="inlineStr">
        <is>
          <t>2022-04-14</t>
        </is>
      </c>
      <c r="H34" t="inlineStr">
        <is>
          <t>2024-04-18</t>
        </is>
      </c>
      <c r="I34" t="inlineStr">
        <is>
          <t>2021-12-31</t>
        </is>
      </c>
      <c r="J34" t="inlineStr">
        <is>
          <t>USD</t>
        </is>
      </c>
      <c r="K34" t="inlineStr">
        <is>
          <t>財報直接申報值</t>
        </is>
      </c>
    </row>
    <row r="35">
      <c r="A35" t="inlineStr">
        <is>
          <t>利息費用</t>
        </is>
      </c>
      <c r="B35" t="inlineStr">
        <is>
          <t>Interest Expense</t>
        </is>
      </c>
      <c r="C35" t="inlineStr">
        <is>
          <t>FY2022</t>
        </is>
      </c>
      <c r="D35" t="n">
        <v>11750000000</v>
      </c>
      <c r="E35" t="inlineStr">
        <is>
          <t>FinanceCosts</t>
        </is>
      </c>
      <c r="F35" t="inlineStr">
        <is>
          <t>20-F</t>
        </is>
      </c>
      <c r="G35" t="inlineStr">
        <is>
          <t>2023-04-20</t>
        </is>
      </c>
      <c r="H35" t="inlineStr">
        <is>
          <t>2025-04-17</t>
        </is>
      </c>
      <c r="I35" t="inlineStr">
        <is>
          <t>2022-12-31</t>
        </is>
      </c>
      <c r="J35" t="inlineStr">
        <is>
          <t>USD</t>
        </is>
      </c>
      <c r="K35" t="inlineStr">
        <is>
          <t>財報直接申報值</t>
        </is>
      </c>
    </row>
    <row r="36">
      <c r="A36" t="inlineStr">
        <is>
          <t>利息費用</t>
        </is>
      </c>
      <c r="B36" t="inlineStr">
        <is>
          <t>Interest Expense</t>
        </is>
      </c>
      <c r="C36" t="inlineStr">
        <is>
          <t>FY2023</t>
        </is>
      </c>
      <c r="D36" t="n">
        <v>11999400000</v>
      </c>
      <c r="E36" t="inlineStr">
        <is>
          <t>FinanceCosts</t>
        </is>
      </c>
      <c r="F36" t="inlineStr">
        <is>
          <t>20-F</t>
        </is>
      </c>
      <c r="G36" t="inlineStr">
        <is>
          <t>2024-04-18</t>
        </is>
      </c>
      <c r="H36" t="inlineStr">
        <is>
          <t>2025-04-17</t>
        </is>
      </c>
      <c r="I36" t="inlineStr">
        <is>
          <t>2023-12-31</t>
        </is>
      </c>
      <c r="J36" t="inlineStr">
        <is>
          <t>USD</t>
        </is>
      </c>
      <c r="K36" t="inlineStr">
        <is>
          <t>財報直接申報值</t>
        </is>
      </c>
    </row>
    <row r="37">
      <c r="A37" t="inlineStr">
        <is>
          <t>利息費用</t>
        </is>
      </c>
      <c r="B37" t="inlineStr">
        <is>
          <t>Interest Expense</t>
        </is>
      </c>
      <c r="C37" t="inlineStr">
        <is>
          <t>FY2024</t>
        </is>
      </c>
      <c r="D37" t="n">
        <v>10495400000</v>
      </c>
      <c r="E37" t="inlineStr">
        <is>
          <t>FinanceCosts</t>
        </is>
      </c>
      <c r="F37" t="inlineStr">
        <is>
          <t>20-F</t>
        </is>
      </c>
      <c r="G37" t="inlineStr">
        <is>
          <t>2025-04-17</t>
        </is>
      </c>
      <c r="H37" t="inlineStr">
        <is>
          <t>2025-04-17</t>
        </is>
      </c>
      <c r="I37" t="inlineStr">
        <is>
          <t>2024-12-31</t>
        </is>
      </c>
      <c r="J37" t="inlineStr">
        <is>
          <t>USD</t>
        </is>
      </c>
      <c r="K37" t="inlineStr">
        <is>
          <t>財報直接申報值</t>
        </is>
      </c>
    </row>
    <row r="38">
      <c r="A38" t="inlineStr">
        <is>
          <t>稅前淨利</t>
        </is>
      </c>
      <c r="B38" t="inlineStr">
        <is>
          <t>Pretax Income</t>
        </is>
      </c>
      <c r="C38" t="inlineStr">
        <is>
          <t>FY2021</t>
        </is>
      </c>
      <c r="D38" t="n">
        <v>663036000000</v>
      </c>
      <c r="E38" t="inlineStr">
        <is>
          <t>ProfitLossBeforeTax</t>
        </is>
      </c>
      <c r="F38" t="inlineStr">
        <is>
          <t>20-F</t>
        </is>
      </c>
      <c r="G38" t="inlineStr">
        <is>
          <t>2022-04-14</t>
        </is>
      </c>
      <c r="H38" t="inlineStr">
        <is>
          <t>2024-04-18</t>
        </is>
      </c>
      <c r="I38" t="inlineStr">
        <is>
          <t>2021-12-31</t>
        </is>
      </c>
      <c r="J38" t="inlineStr">
        <is>
          <t>USD</t>
        </is>
      </c>
      <c r="K38" t="inlineStr">
        <is>
          <t>財報直接申報值</t>
        </is>
      </c>
    </row>
    <row r="39">
      <c r="A39" t="inlineStr">
        <is>
          <t>稅前淨利</t>
        </is>
      </c>
      <c r="B39" t="inlineStr">
        <is>
          <t>Pretax Income</t>
        </is>
      </c>
      <c r="C39" t="inlineStr">
        <is>
          <t>FY2022</t>
        </is>
      </c>
      <c r="D39" t="n">
        <v>1144072200000</v>
      </c>
      <c r="E39" t="inlineStr">
        <is>
          <t>ProfitLossBeforeTax</t>
        </is>
      </c>
      <c r="F39" t="inlineStr">
        <is>
          <t>20-F</t>
        </is>
      </c>
      <c r="G39" t="inlineStr">
        <is>
          <t>2023-04-20</t>
        </is>
      </c>
      <c r="H39" t="inlineStr">
        <is>
          <t>2025-04-17</t>
        </is>
      </c>
      <c r="I39" t="inlineStr">
        <is>
          <t>2022-12-31</t>
        </is>
      </c>
      <c r="J39" t="inlineStr">
        <is>
          <t>USD</t>
        </is>
      </c>
      <c r="K39" t="inlineStr">
        <is>
          <t>財報直接申報值</t>
        </is>
      </c>
    </row>
    <row r="40">
      <c r="A40" t="inlineStr">
        <is>
          <t>稅前淨利</t>
        </is>
      </c>
      <c r="B40" t="inlineStr">
        <is>
          <t>Pretax Income</t>
        </is>
      </c>
      <c r="C40" t="inlineStr">
        <is>
          <t>FY2023</t>
        </is>
      </c>
      <c r="D40" t="n">
        <v>979316500000</v>
      </c>
      <c r="E40" t="inlineStr">
        <is>
          <t>ProfitLossBeforeTax</t>
        </is>
      </c>
      <c r="F40" t="inlineStr">
        <is>
          <t>20-F</t>
        </is>
      </c>
      <c r="G40" t="inlineStr">
        <is>
          <t>2024-04-18</t>
        </is>
      </c>
      <c r="H40" t="inlineStr">
        <is>
          <t>2025-04-17</t>
        </is>
      </c>
      <c r="I40" t="inlineStr">
        <is>
          <t>2023-12-31</t>
        </is>
      </c>
      <c r="J40" t="inlineStr">
        <is>
          <t>USD</t>
        </is>
      </c>
      <c r="K40" t="inlineStr">
        <is>
          <t>財報直接申報值</t>
        </is>
      </c>
    </row>
    <row r="41">
      <c r="A41" t="inlineStr">
        <is>
          <t>稅前淨利</t>
        </is>
      </c>
      <c r="B41" t="inlineStr">
        <is>
          <t>Pretax Income</t>
        </is>
      </c>
      <c r="C41" t="inlineStr">
        <is>
          <t>FY2024</t>
        </is>
      </c>
      <c r="D41" t="n">
        <v>1405840000000</v>
      </c>
      <c r="E41" t="inlineStr">
        <is>
          <t>ProfitLossBeforeTax</t>
        </is>
      </c>
      <c r="F41" t="inlineStr">
        <is>
          <t>20-F</t>
        </is>
      </c>
      <c r="G41" t="inlineStr">
        <is>
          <t>2025-04-17</t>
        </is>
      </c>
      <c r="H41" t="inlineStr">
        <is>
          <t>2025-04-17</t>
        </is>
      </c>
      <c r="I41" t="inlineStr">
        <is>
          <t>2024-12-31</t>
        </is>
      </c>
      <c r="J41" t="inlineStr">
        <is>
          <t>USD</t>
        </is>
      </c>
      <c r="K41" t="inlineStr">
        <is>
          <t>財報直接申報值</t>
        </is>
      </c>
    </row>
    <row r="42">
      <c r="A42" t="inlineStr">
        <is>
          <t>EBIT（稅前息前獲利）</t>
        </is>
      </c>
      <c r="B42" t="inlineStr">
        <is>
          <t>EBIT</t>
        </is>
      </c>
      <c r="C42" t="inlineStr">
        <is>
          <t>FY2021</t>
        </is>
      </c>
      <c r="D42" t="n">
        <v>668450200000</v>
      </c>
      <c r="E42" t="inlineStr">
        <is>
          <t>推算：pretax_income + interest_expense?</t>
        </is>
      </c>
      <c r="I42" t="inlineStr">
        <is>
          <t>2021-12-31</t>
        </is>
      </c>
      <c r="J42" t="inlineStr">
        <is>
          <t>USD</t>
        </is>
      </c>
      <c r="K42" t="inlineStr">
        <is>
          <t>由其他科目計算：pretax_income + interest_expense?</t>
        </is>
      </c>
    </row>
    <row r="43">
      <c r="A43" t="inlineStr">
        <is>
          <t>EBIT（稅前息前獲利）</t>
        </is>
      </c>
      <c r="B43" t="inlineStr">
        <is>
          <t>EBIT</t>
        </is>
      </c>
      <c r="C43" t="inlineStr">
        <is>
          <t>FY2022</t>
        </is>
      </c>
      <c r="D43" t="n">
        <v>1155822200000</v>
      </c>
      <c r="E43" t="inlineStr">
        <is>
          <t>推算：pretax_income + interest_expense?</t>
        </is>
      </c>
      <c r="I43" t="inlineStr">
        <is>
          <t>2022-12-31</t>
        </is>
      </c>
      <c r="J43" t="inlineStr">
        <is>
          <t>USD</t>
        </is>
      </c>
      <c r="K43" t="inlineStr">
        <is>
          <t>由其他科目計算：pretax_income + interest_expense?</t>
        </is>
      </c>
    </row>
    <row r="44">
      <c r="A44" t="inlineStr">
        <is>
          <t>EBIT（稅前息前獲利）</t>
        </is>
      </c>
      <c r="B44" t="inlineStr">
        <is>
          <t>EBIT</t>
        </is>
      </c>
      <c r="C44" t="inlineStr">
        <is>
          <t>FY2023</t>
        </is>
      </c>
      <c r="D44" t="n">
        <v>991315900000</v>
      </c>
      <c r="E44" t="inlineStr">
        <is>
          <t>推算：pretax_income + interest_expense?</t>
        </is>
      </c>
      <c r="I44" t="inlineStr">
        <is>
          <t>2023-12-31</t>
        </is>
      </c>
      <c r="J44" t="inlineStr">
        <is>
          <t>USD</t>
        </is>
      </c>
      <c r="K44" t="inlineStr">
        <is>
          <t>由其他科目計算：pretax_income + interest_expense?</t>
        </is>
      </c>
    </row>
    <row r="45">
      <c r="A45" t="inlineStr">
        <is>
          <t>EBIT（稅前息前獲利）</t>
        </is>
      </c>
      <c r="B45" t="inlineStr">
        <is>
          <t>EBIT</t>
        </is>
      </c>
      <c r="C45" t="inlineStr">
        <is>
          <t>FY2024</t>
        </is>
      </c>
      <c r="D45" t="n">
        <v>1416335400000</v>
      </c>
      <c r="E45" t="inlineStr">
        <is>
          <t>推算：pretax_income + interest_expense?</t>
        </is>
      </c>
      <c r="I45" t="inlineStr">
        <is>
          <t>2024-12-31</t>
        </is>
      </c>
      <c r="J45" t="inlineStr">
        <is>
          <t>USD</t>
        </is>
      </c>
      <c r="K45" t="inlineStr">
        <is>
          <t>由其他科目計算：pretax_income + interest_expense?</t>
        </is>
      </c>
    </row>
    <row r="46">
      <c r="A46" t="inlineStr">
        <is>
          <t>營業利益（ROIC 用）</t>
        </is>
      </c>
      <c r="B46" t="inlineStr">
        <is>
          <t>Operating Profit (ROIC basis)</t>
        </is>
      </c>
      <c r="C46" t="inlineStr">
        <is>
          <t>FY2021</t>
        </is>
      </c>
      <c r="D46" t="n">
        <v>649980900000</v>
      </c>
      <c r="E46" t="inlineStr">
        <is>
          <t>ProfitLossFromOperatingActivities</t>
        </is>
      </c>
      <c r="F46" t="inlineStr">
        <is>
          <t>20-F</t>
        </is>
      </c>
      <c r="G46" t="inlineStr">
        <is>
          <t>2022-04-14</t>
        </is>
      </c>
      <c r="H46" t="inlineStr">
        <is>
          <t>2024-04-18</t>
        </is>
      </c>
      <c r="I46" t="inlineStr">
        <is>
          <t>2021-12-31</t>
        </is>
      </c>
      <c r="J46" t="inlineStr">
        <is>
          <t>USD</t>
        </is>
      </c>
      <c r="K46" t="inlineStr">
        <is>
          <t>財報直接申報值</t>
        </is>
      </c>
    </row>
    <row r="47">
      <c r="A47" t="inlineStr">
        <is>
          <t>營業利益（ROIC 用）</t>
        </is>
      </c>
      <c r="B47" t="inlineStr">
        <is>
          <t>Operating Profit (ROIC basis)</t>
        </is>
      </c>
      <c r="C47" t="inlineStr">
        <is>
          <t>FY2022</t>
        </is>
      </c>
      <c r="D47" t="n">
        <v>1121278900000</v>
      </c>
      <c r="E47" t="inlineStr">
        <is>
          <t>ProfitLossFromOperatingActivities</t>
        </is>
      </c>
      <c r="F47" t="inlineStr">
        <is>
          <t>20-F</t>
        </is>
      </c>
      <c r="G47" t="inlineStr">
        <is>
          <t>2023-04-20</t>
        </is>
      </c>
      <c r="H47" t="inlineStr">
        <is>
          <t>2025-04-17</t>
        </is>
      </c>
      <c r="I47" t="inlineStr">
        <is>
          <t>2022-12-31</t>
        </is>
      </c>
      <c r="J47" t="inlineStr">
        <is>
          <t>USD</t>
        </is>
      </c>
      <c r="K47" t="inlineStr">
        <is>
          <t>財報直接申報值</t>
        </is>
      </c>
    </row>
    <row r="48">
      <c r="A48" t="inlineStr">
        <is>
          <t>營業利益（ROIC 用）</t>
        </is>
      </c>
      <c r="B48" t="inlineStr">
        <is>
          <t>Operating Profit (ROIC basis)</t>
        </is>
      </c>
      <c r="C48" t="inlineStr">
        <is>
          <t>FY2023</t>
        </is>
      </c>
      <c r="D48" t="n">
        <v>921465600000</v>
      </c>
      <c r="E48" t="inlineStr">
        <is>
          <t>ProfitLossFromOperatingActivities</t>
        </is>
      </c>
      <c r="F48" t="inlineStr">
        <is>
          <t>20-F</t>
        </is>
      </c>
      <c r="G48" t="inlineStr">
        <is>
          <t>2024-04-18</t>
        </is>
      </c>
      <c r="H48" t="inlineStr">
        <is>
          <t>2025-04-17</t>
        </is>
      </c>
      <c r="I48" t="inlineStr">
        <is>
          <t>2023-12-31</t>
        </is>
      </c>
      <c r="J48" t="inlineStr">
        <is>
          <t>USD</t>
        </is>
      </c>
      <c r="K48" t="inlineStr">
        <is>
          <t>財報直接申報值</t>
        </is>
      </c>
    </row>
    <row r="49">
      <c r="A49" t="inlineStr">
        <is>
          <t>營業利益（ROIC 用）</t>
        </is>
      </c>
      <c r="B49" t="inlineStr">
        <is>
          <t>Operating Profit (ROIC basis)</t>
        </is>
      </c>
      <c r="C49" t="inlineStr">
        <is>
          <t>FY2024</t>
        </is>
      </c>
      <c r="D49" t="n">
        <v>1322053000000</v>
      </c>
      <c r="E49" t="inlineStr">
        <is>
          <t>ProfitLossFromOperatingActivities</t>
        </is>
      </c>
      <c r="F49" t="inlineStr">
        <is>
          <t>20-F</t>
        </is>
      </c>
      <c r="G49" t="inlineStr">
        <is>
          <t>2025-04-17</t>
        </is>
      </c>
      <c r="H49" t="inlineStr">
        <is>
          <t>2025-04-17</t>
        </is>
      </c>
      <c r="I49" t="inlineStr">
        <is>
          <t>2024-12-31</t>
        </is>
      </c>
      <c r="J49" t="inlineStr">
        <is>
          <t>USD</t>
        </is>
      </c>
      <c r="K49" t="inlineStr">
        <is>
          <t>財報直接申報值</t>
        </is>
      </c>
    </row>
    <row r="50">
      <c r="A50" t="inlineStr">
        <is>
          <t>所得稅費用</t>
        </is>
      </c>
      <c r="B50" t="inlineStr">
        <is>
          <t>Income Tax Expense</t>
        </is>
      </c>
      <c r="C50" t="inlineStr">
        <is>
          <t>FY2021</t>
        </is>
      </c>
      <c r="D50" t="n">
        <v>70155400000</v>
      </c>
      <c r="E50" t="inlineStr">
        <is>
          <t>IncomeTaxExpenseContinuingOperations</t>
        </is>
      </c>
      <c r="F50" t="inlineStr">
        <is>
          <t>20-F</t>
        </is>
      </c>
      <c r="G50" t="inlineStr">
        <is>
          <t>2022-04-14</t>
        </is>
      </c>
      <c r="H50" t="inlineStr">
        <is>
          <t>2024-04-18</t>
        </is>
      </c>
      <c r="I50" t="inlineStr">
        <is>
          <t>2021-12-31</t>
        </is>
      </c>
      <c r="J50" t="inlineStr">
        <is>
          <t>USD</t>
        </is>
      </c>
      <c r="K50" t="inlineStr">
        <is>
          <t>財報直接申報值</t>
        </is>
      </c>
    </row>
    <row r="51">
      <c r="A51" t="inlineStr">
        <is>
          <t>所得稅費用</t>
        </is>
      </c>
      <c r="B51" t="inlineStr">
        <is>
          <t>Income Tax Expense</t>
        </is>
      </c>
      <c r="C51" t="inlineStr">
        <is>
          <t>FY2022</t>
        </is>
      </c>
      <c r="D51" t="n">
        <v>150777500000</v>
      </c>
      <c r="E51" t="inlineStr">
        <is>
          <t>IncomeTaxExpenseContinuingOperations</t>
        </is>
      </c>
      <c r="F51" t="inlineStr">
        <is>
          <t>20-F</t>
        </is>
      </c>
      <c r="G51" t="inlineStr">
        <is>
          <t>2023-04-20</t>
        </is>
      </c>
      <c r="H51" t="inlineStr">
        <is>
          <t>2025-04-17</t>
        </is>
      </c>
      <c r="I51" t="inlineStr">
        <is>
          <t>2022-12-31</t>
        </is>
      </c>
      <c r="J51" t="inlineStr">
        <is>
          <t>USD</t>
        </is>
      </c>
      <c r="K51" t="inlineStr">
        <is>
          <t>財報直接申報值</t>
        </is>
      </c>
    </row>
    <row r="52">
      <c r="A52" t="inlineStr">
        <is>
          <t>所得稅費用</t>
        </is>
      </c>
      <c r="B52" t="inlineStr">
        <is>
          <t>Income Tax Expense</t>
        </is>
      </c>
      <c r="C52" t="inlineStr">
        <is>
          <t>FY2023</t>
        </is>
      </c>
      <c r="D52" t="n">
        <v>128288800000</v>
      </c>
      <c r="E52" t="inlineStr">
        <is>
          <t>IncomeTaxExpenseContinuingOperations</t>
        </is>
      </c>
      <c r="F52" t="inlineStr">
        <is>
          <t>20-F</t>
        </is>
      </c>
      <c r="G52" t="inlineStr">
        <is>
          <t>2024-04-18</t>
        </is>
      </c>
      <c r="H52" t="inlineStr">
        <is>
          <t>2025-04-17</t>
        </is>
      </c>
      <c r="I52" t="inlineStr">
        <is>
          <t>2023-12-31</t>
        </is>
      </c>
      <c r="J52" t="inlineStr">
        <is>
          <t>USD</t>
        </is>
      </c>
      <c r="K52" t="inlineStr">
        <is>
          <t>財報直接申報值</t>
        </is>
      </c>
    </row>
    <row r="53">
      <c r="A53" t="inlineStr">
        <is>
          <t>所得稅費用</t>
        </is>
      </c>
      <c r="B53" t="inlineStr">
        <is>
          <t>Income Tax Expense</t>
        </is>
      </c>
      <c r="C53" t="inlineStr">
        <is>
          <t>FY2024</t>
        </is>
      </c>
      <c r="D53" t="n">
        <v>248316100000</v>
      </c>
      <c r="E53" t="inlineStr">
        <is>
          <t>IncomeTaxExpenseContinuingOperations</t>
        </is>
      </c>
      <c r="F53" t="inlineStr">
        <is>
          <t>20-F</t>
        </is>
      </c>
      <c r="G53" t="inlineStr">
        <is>
          <t>2025-04-17</t>
        </is>
      </c>
      <c r="H53" t="inlineStr">
        <is>
          <t>2025-04-17</t>
        </is>
      </c>
      <c r="I53" t="inlineStr">
        <is>
          <t>2024-12-31</t>
        </is>
      </c>
      <c r="J53" t="inlineStr">
        <is>
          <t>USD</t>
        </is>
      </c>
      <c r="K53" t="inlineStr">
        <is>
          <t>財報直接申報值</t>
        </is>
      </c>
    </row>
    <row r="54">
      <c r="A54" t="inlineStr">
        <is>
          <t>本期淨利</t>
        </is>
      </c>
      <c r="B54" t="inlineStr">
        <is>
          <t>Net Income</t>
        </is>
      </c>
      <c r="C54" t="inlineStr">
        <is>
          <t>FY2021</t>
        </is>
      </c>
      <c r="D54" t="n">
        <v>592359200000</v>
      </c>
      <c r="E54" t="inlineStr">
        <is>
          <t>ProfitLossAttributableToOwnersOfParent</t>
        </is>
      </c>
      <c r="F54" t="inlineStr">
        <is>
          <t>20-F</t>
        </is>
      </c>
      <c r="G54" t="inlineStr">
        <is>
          <t>2022-04-14</t>
        </is>
      </c>
      <c r="H54" t="inlineStr">
        <is>
          <t>2024-04-18</t>
        </is>
      </c>
      <c r="I54" t="inlineStr">
        <is>
          <t>2021-12-31</t>
        </is>
      </c>
      <c r="J54" t="inlineStr">
        <is>
          <t>USD</t>
        </is>
      </c>
      <c r="K54" t="inlineStr">
        <is>
          <t>財報直接申報值</t>
        </is>
      </c>
    </row>
    <row r="55">
      <c r="A55" t="inlineStr">
        <is>
          <t>本期淨利</t>
        </is>
      </c>
      <c r="B55" t="inlineStr">
        <is>
          <t>Net Income</t>
        </is>
      </c>
      <c r="C55" t="inlineStr">
        <is>
          <t>FY2022</t>
        </is>
      </c>
      <c r="D55" t="n">
        <v>992923400000</v>
      </c>
      <c r="E55" t="inlineStr">
        <is>
          <t>ProfitLossAttributableToOwnersOfParent</t>
        </is>
      </c>
      <c r="F55" t="inlineStr">
        <is>
          <t>20-F</t>
        </is>
      </c>
      <c r="G55" t="inlineStr">
        <is>
          <t>2023-04-20</t>
        </is>
      </c>
      <c r="H55" t="inlineStr">
        <is>
          <t>2025-04-17</t>
        </is>
      </c>
      <c r="I55" t="inlineStr">
        <is>
          <t>2022-12-31</t>
        </is>
      </c>
      <c r="J55" t="inlineStr">
        <is>
          <t>USD</t>
        </is>
      </c>
      <c r="K55" t="inlineStr">
        <is>
          <t>財報直接申報值</t>
        </is>
      </c>
    </row>
    <row r="56">
      <c r="A56" t="inlineStr">
        <is>
          <t>本期淨利</t>
        </is>
      </c>
      <c r="B56" t="inlineStr">
        <is>
          <t>Net Income</t>
        </is>
      </c>
      <c r="C56" t="inlineStr">
        <is>
          <t>FY2023</t>
        </is>
      </c>
      <c r="D56" t="n">
        <v>851740000000</v>
      </c>
      <c r="E56" t="inlineStr">
        <is>
          <t>ProfitLossAttributableToOwnersOfParent</t>
        </is>
      </c>
      <c r="F56" t="inlineStr">
        <is>
          <t>20-F</t>
        </is>
      </c>
      <c r="G56" t="inlineStr">
        <is>
          <t>2024-04-18</t>
        </is>
      </c>
      <c r="H56" t="inlineStr">
        <is>
          <t>2025-04-17</t>
        </is>
      </c>
      <c r="I56" t="inlineStr">
        <is>
          <t>2023-12-31</t>
        </is>
      </c>
      <c r="J56" t="inlineStr">
        <is>
          <t>USD</t>
        </is>
      </c>
      <c r="K56" t="inlineStr">
        <is>
          <t>財報直接申報值</t>
        </is>
      </c>
    </row>
    <row r="57">
      <c r="A57" t="inlineStr">
        <is>
          <t>本期淨利</t>
        </is>
      </c>
      <c r="B57" t="inlineStr">
        <is>
          <t>Net Income</t>
        </is>
      </c>
      <c r="C57" t="inlineStr">
        <is>
          <t>FY2024</t>
        </is>
      </c>
      <c r="D57" t="n">
        <v>1158380200000</v>
      </c>
      <c r="E57" t="inlineStr">
        <is>
          <t>ProfitLossAttributableToOwnersOfParent</t>
        </is>
      </c>
      <c r="F57" t="inlineStr">
        <is>
          <t>20-F</t>
        </is>
      </c>
      <c r="G57" t="inlineStr">
        <is>
          <t>2025-04-17</t>
        </is>
      </c>
      <c r="H57" t="inlineStr">
        <is>
          <t>2025-04-17</t>
        </is>
      </c>
      <c r="I57" t="inlineStr">
        <is>
          <t>2024-12-31</t>
        </is>
      </c>
      <c r="J57" t="inlineStr">
        <is>
          <t>USD</t>
        </is>
      </c>
      <c r="K57" t="inlineStr">
        <is>
          <t>財報直接申報值</t>
        </is>
      </c>
    </row>
    <row r="58">
      <c r="A58" t="inlineStr">
        <is>
          <t>基本每股盈餘</t>
        </is>
      </c>
      <c r="B58" t="inlineStr">
        <is>
          <t>EPS (Basic)</t>
        </is>
      </c>
      <c r="C58" t="inlineStr">
        <is>
          <t>FY2021</t>
        </is>
      </c>
      <c r="D58" t="n">
        <v>22.84</v>
      </c>
      <c r="E58" t="inlineStr">
        <is>
          <t>BasicEarningsLossPerShare</t>
        </is>
      </c>
      <c r="F58" t="inlineStr">
        <is>
          <t>20-F</t>
        </is>
      </c>
      <c r="G58" t="inlineStr">
        <is>
          <t>2022-04-14</t>
        </is>
      </c>
      <c r="H58" t="inlineStr">
        <is>
          <t>2024-04-18</t>
        </is>
      </c>
      <c r="I58" t="inlineStr">
        <is>
          <t>2021-12-31</t>
        </is>
      </c>
      <c r="J58" t="inlineStr">
        <is>
          <t>USD/shares</t>
        </is>
      </c>
      <c r="K58" t="inlineStr">
        <is>
          <t>財報直接申報值</t>
        </is>
      </c>
    </row>
    <row r="59">
      <c r="A59" t="inlineStr">
        <is>
          <t>基本每股盈餘</t>
        </is>
      </c>
      <c r="B59" t="inlineStr">
        <is>
          <t>EPS (Basic)</t>
        </is>
      </c>
      <c r="C59" t="inlineStr">
        <is>
          <t>FY2022</t>
        </is>
      </c>
      <c r="D59" t="n">
        <v>38.29</v>
      </c>
      <c r="E59" t="inlineStr">
        <is>
          <t>BasicEarningsLossPerShare</t>
        </is>
      </c>
      <c r="F59" t="inlineStr">
        <is>
          <t>20-F</t>
        </is>
      </c>
      <c r="G59" t="inlineStr">
        <is>
          <t>2023-04-20</t>
        </is>
      </c>
      <c r="H59" t="inlineStr">
        <is>
          <t>2025-04-17</t>
        </is>
      </c>
      <c r="I59" t="inlineStr">
        <is>
          <t>2022-12-31</t>
        </is>
      </c>
      <c r="J59" t="inlineStr">
        <is>
          <t>USD/shares</t>
        </is>
      </c>
      <c r="K59" t="inlineStr">
        <is>
          <t>財報直接申報值</t>
        </is>
      </c>
    </row>
    <row r="60">
      <c r="A60" t="inlineStr">
        <is>
          <t>基本每股盈餘</t>
        </is>
      </c>
      <c r="B60" t="inlineStr">
        <is>
          <t>EPS (Basic)</t>
        </is>
      </c>
      <c r="C60" t="inlineStr">
        <is>
          <t>FY2023</t>
        </is>
      </c>
      <c r="D60" t="n">
        <v>32.85</v>
      </c>
      <c r="E60" t="inlineStr">
        <is>
          <t>BasicEarningsLossPerShare</t>
        </is>
      </c>
      <c r="F60" t="inlineStr">
        <is>
          <t>20-F</t>
        </is>
      </c>
      <c r="G60" t="inlineStr">
        <is>
          <t>2024-04-18</t>
        </is>
      </c>
      <c r="H60" t="inlineStr">
        <is>
          <t>2025-04-17</t>
        </is>
      </c>
      <c r="I60" t="inlineStr">
        <is>
          <t>2023-12-31</t>
        </is>
      </c>
      <c r="J60" t="inlineStr">
        <is>
          <t>USD/shares</t>
        </is>
      </c>
      <c r="K60" t="inlineStr">
        <is>
          <t>財報直接申報值</t>
        </is>
      </c>
    </row>
    <row r="61">
      <c r="A61" t="inlineStr">
        <is>
          <t>基本每股盈餘</t>
        </is>
      </c>
      <c r="B61" t="inlineStr">
        <is>
          <t>EPS (Basic)</t>
        </is>
      </c>
      <c r="C61" t="inlineStr">
        <is>
          <t>FY2024</t>
        </is>
      </c>
      <c r="D61" t="n">
        <v>44.68</v>
      </c>
      <c r="E61" t="inlineStr">
        <is>
          <t>BasicEarningsLossPerShare</t>
        </is>
      </c>
      <c r="F61" t="inlineStr">
        <is>
          <t>20-F</t>
        </is>
      </c>
      <c r="G61" t="inlineStr">
        <is>
          <t>2025-04-17</t>
        </is>
      </c>
      <c r="H61" t="inlineStr">
        <is>
          <t>2025-04-17</t>
        </is>
      </c>
      <c r="I61" t="inlineStr">
        <is>
          <t>2024-12-31</t>
        </is>
      </c>
      <c r="J61" t="inlineStr">
        <is>
          <t>USD/shares</t>
        </is>
      </c>
      <c r="K61" t="inlineStr">
        <is>
          <t>財報直接申報值</t>
        </is>
      </c>
    </row>
    <row r="62">
      <c r="A62" t="inlineStr">
        <is>
          <t>稀釋每股盈餘</t>
        </is>
      </c>
      <c r="B62" t="inlineStr">
        <is>
          <t>EPS (Diluted)</t>
        </is>
      </c>
      <c r="C62" t="inlineStr">
        <is>
          <t>FY2021</t>
        </is>
      </c>
      <c r="D62" t="n">
        <v>22.84</v>
      </c>
      <c r="E62" t="inlineStr">
        <is>
          <t>DilutedEarningsLossPerShare</t>
        </is>
      </c>
      <c r="F62" t="inlineStr">
        <is>
          <t>20-F</t>
        </is>
      </c>
      <c r="G62" t="inlineStr">
        <is>
          <t>2022-04-14</t>
        </is>
      </c>
      <c r="H62" t="inlineStr">
        <is>
          <t>2024-04-18</t>
        </is>
      </c>
      <c r="I62" t="inlineStr">
        <is>
          <t>2021-12-31</t>
        </is>
      </c>
      <c r="J62" t="inlineStr">
        <is>
          <t>USD/shares</t>
        </is>
      </c>
      <c r="K62" t="inlineStr">
        <is>
          <t>財報直接申報值</t>
        </is>
      </c>
    </row>
    <row r="63">
      <c r="A63" t="inlineStr">
        <is>
          <t>稀釋每股盈餘</t>
        </is>
      </c>
      <c r="B63" t="inlineStr">
        <is>
          <t>EPS (Diluted)</t>
        </is>
      </c>
      <c r="C63" t="inlineStr">
        <is>
          <t>FY2022</t>
        </is>
      </c>
      <c r="D63" t="n">
        <v>38.29</v>
      </c>
      <c r="E63" t="inlineStr">
        <is>
          <t>DilutedEarningsLossPerShare</t>
        </is>
      </c>
      <c r="F63" t="inlineStr">
        <is>
          <t>20-F</t>
        </is>
      </c>
      <c r="G63" t="inlineStr">
        <is>
          <t>2023-04-20</t>
        </is>
      </c>
      <c r="H63" t="inlineStr">
        <is>
          <t>2025-04-17</t>
        </is>
      </c>
      <c r="I63" t="inlineStr">
        <is>
          <t>2022-12-31</t>
        </is>
      </c>
      <c r="J63" t="inlineStr">
        <is>
          <t>USD/shares</t>
        </is>
      </c>
      <c r="K63" t="inlineStr">
        <is>
          <t>財報直接申報值</t>
        </is>
      </c>
    </row>
    <row r="64">
      <c r="A64" t="inlineStr">
        <is>
          <t>稀釋每股盈餘</t>
        </is>
      </c>
      <c r="B64" t="inlineStr">
        <is>
          <t>EPS (Diluted)</t>
        </is>
      </c>
      <c r="C64" t="inlineStr">
        <is>
          <t>FY2023</t>
        </is>
      </c>
      <c r="D64" t="n">
        <v>32.85</v>
      </c>
      <c r="E64" t="inlineStr">
        <is>
          <t>DilutedEarningsLossPerShare</t>
        </is>
      </c>
      <c r="F64" t="inlineStr">
        <is>
          <t>20-F</t>
        </is>
      </c>
      <c r="G64" t="inlineStr">
        <is>
          <t>2024-04-18</t>
        </is>
      </c>
      <c r="H64" t="inlineStr">
        <is>
          <t>2025-04-17</t>
        </is>
      </c>
      <c r="I64" t="inlineStr">
        <is>
          <t>2023-12-31</t>
        </is>
      </c>
      <c r="J64" t="inlineStr">
        <is>
          <t>USD/shares</t>
        </is>
      </c>
      <c r="K64" t="inlineStr">
        <is>
          <t>財報直接申報值</t>
        </is>
      </c>
    </row>
    <row r="65">
      <c r="A65" t="inlineStr">
        <is>
          <t>稀釋每股盈餘</t>
        </is>
      </c>
      <c r="B65" t="inlineStr">
        <is>
          <t>EPS (Diluted)</t>
        </is>
      </c>
      <c r="C65" t="inlineStr">
        <is>
          <t>FY2024</t>
        </is>
      </c>
      <c r="D65" t="n">
        <v>44.67</v>
      </c>
      <c r="E65" t="inlineStr">
        <is>
          <t>DilutedEarningsLossPerShare</t>
        </is>
      </c>
      <c r="F65" t="inlineStr">
        <is>
          <t>20-F</t>
        </is>
      </c>
      <c r="G65" t="inlineStr">
        <is>
          <t>2025-04-17</t>
        </is>
      </c>
      <c r="H65" t="inlineStr">
        <is>
          <t>2025-04-17</t>
        </is>
      </c>
      <c r="I65" t="inlineStr">
        <is>
          <t>2024-12-31</t>
        </is>
      </c>
      <c r="J65" t="inlineStr">
        <is>
          <t>USD/shares</t>
        </is>
      </c>
      <c r="K65" t="inlineStr">
        <is>
          <t>財報直接申報值</t>
        </is>
      </c>
    </row>
    <row r="66">
      <c r="A66" t="inlineStr">
        <is>
          <t>加權平均流通股數（基本）</t>
        </is>
      </c>
      <c r="B66" t="inlineStr">
        <is>
          <t>Weighted Avg Shares (Basic)</t>
        </is>
      </c>
      <c r="C66" t="inlineStr">
        <is>
          <t>FY2021</t>
        </is>
      </c>
      <c r="D66" t="n">
        <v>25930300000</v>
      </c>
      <c r="E66" t="inlineStr">
        <is>
          <t>WeightedAverageShares</t>
        </is>
      </c>
      <c r="F66" t="inlineStr">
        <is>
          <t>20-F</t>
        </is>
      </c>
      <c r="G66" t="inlineStr">
        <is>
          <t>2022-04-14</t>
        </is>
      </c>
      <c r="H66" t="inlineStr">
        <is>
          <t>2024-04-18</t>
        </is>
      </c>
      <c r="I66" t="inlineStr">
        <is>
          <t>2021-12-31</t>
        </is>
      </c>
      <c r="J66" t="inlineStr">
        <is>
          <t>shares</t>
        </is>
      </c>
      <c r="K66" t="inlineStr">
        <is>
          <t>財報直接申報值</t>
        </is>
      </c>
    </row>
    <row r="67">
      <c r="A67" t="inlineStr">
        <is>
          <t>加權平均流通股數（基本）</t>
        </is>
      </c>
      <c r="B67" t="inlineStr">
        <is>
          <t>Weighted Avg Shares (Basic)</t>
        </is>
      </c>
      <c r="C67" t="inlineStr">
        <is>
          <t>FY2022</t>
        </is>
      </c>
      <c r="D67" t="n">
        <v>25929200000</v>
      </c>
      <c r="E67" t="inlineStr">
        <is>
          <t>WeightedAverageShares</t>
        </is>
      </c>
      <c r="F67" t="inlineStr">
        <is>
          <t>20-F</t>
        </is>
      </c>
      <c r="G67" t="inlineStr">
        <is>
          <t>2023-04-20</t>
        </is>
      </c>
      <c r="H67" t="inlineStr">
        <is>
          <t>2025-04-17</t>
        </is>
      </c>
      <c r="I67" t="inlineStr">
        <is>
          <t>2022-12-31</t>
        </is>
      </c>
      <c r="J67" t="inlineStr">
        <is>
          <t>shares</t>
        </is>
      </c>
      <c r="K67" t="inlineStr">
        <is>
          <t>財報直接申報值</t>
        </is>
      </c>
    </row>
    <row r="68">
      <c r="A68" t="inlineStr">
        <is>
          <t>加權平均流通股數（基本）</t>
        </is>
      </c>
      <c r="B68" t="inlineStr">
        <is>
          <t>Weighted Avg Shares (Basic)</t>
        </is>
      </c>
      <c r="C68" t="inlineStr">
        <is>
          <t>FY2023</t>
        </is>
      </c>
      <c r="D68" t="n">
        <v>25929200000</v>
      </c>
      <c r="E68" t="inlineStr">
        <is>
          <t>WeightedAverageShares</t>
        </is>
      </c>
      <c r="F68" t="inlineStr">
        <is>
          <t>20-F</t>
        </is>
      </c>
      <c r="G68" t="inlineStr">
        <is>
          <t>2024-04-18</t>
        </is>
      </c>
      <c r="H68" t="inlineStr">
        <is>
          <t>2025-04-17</t>
        </is>
      </c>
      <c r="I68" t="inlineStr">
        <is>
          <t>2023-12-31</t>
        </is>
      </c>
      <c r="J68" t="inlineStr">
        <is>
          <t>shares</t>
        </is>
      </c>
      <c r="K68" t="inlineStr">
        <is>
          <t>財報直接申報值</t>
        </is>
      </c>
    </row>
    <row r="69">
      <c r="A69" t="inlineStr">
        <is>
          <t>加權平均流通股數（基本）</t>
        </is>
      </c>
      <c r="B69" t="inlineStr">
        <is>
          <t>Weighted Avg Shares (Basic)</t>
        </is>
      </c>
      <c r="C69" t="inlineStr">
        <is>
          <t>FY2024</t>
        </is>
      </c>
      <c r="D69" t="n">
        <v>25927600000</v>
      </c>
      <c r="E69" t="inlineStr">
        <is>
          <t>WeightedAverageShares</t>
        </is>
      </c>
      <c r="F69" t="inlineStr">
        <is>
          <t>20-F</t>
        </is>
      </c>
      <c r="G69" t="inlineStr">
        <is>
          <t>2025-04-17</t>
        </is>
      </c>
      <c r="H69" t="inlineStr">
        <is>
          <t>2025-04-17</t>
        </is>
      </c>
      <c r="I69" t="inlineStr">
        <is>
          <t>2024-12-31</t>
        </is>
      </c>
      <c r="J69" t="inlineStr">
        <is>
          <t>shares</t>
        </is>
      </c>
      <c r="K69" t="inlineStr">
        <is>
          <t>財報直接申報值</t>
        </is>
      </c>
    </row>
    <row r="70">
      <c r="A70" t="inlineStr">
        <is>
          <t>加權平均流通股數（稀釋）</t>
        </is>
      </c>
      <c r="B70" t="inlineStr">
        <is>
          <t>Weighted Avg Shares (Diluted)</t>
        </is>
      </c>
      <c r="C70" t="inlineStr">
        <is>
          <t>FY2021</t>
        </is>
      </c>
      <c r="D70" t="n">
        <v>25930300000</v>
      </c>
      <c r="E70" t="inlineStr">
        <is>
          <t>AdjustedWeightedAverageShares</t>
        </is>
      </c>
      <c r="F70" t="inlineStr">
        <is>
          <t>20-F</t>
        </is>
      </c>
      <c r="G70" t="inlineStr">
        <is>
          <t>2023-04-20</t>
        </is>
      </c>
      <c r="H70" t="inlineStr">
        <is>
          <t>2024-04-18</t>
        </is>
      </c>
      <c r="I70" t="inlineStr">
        <is>
          <t>2021-12-31</t>
        </is>
      </c>
      <c r="J70" t="inlineStr">
        <is>
          <t>shares</t>
        </is>
      </c>
      <c r="K70" t="inlineStr">
        <is>
          <t>財報直接申報值</t>
        </is>
      </c>
    </row>
    <row r="71">
      <c r="A71" t="inlineStr">
        <is>
          <t>加權平均流通股數（稀釋）</t>
        </is>
      </c>
      <c r="B71" t="inlineStr">
        <is>
          <t>Weighted Avg Shares (Diluted)</t>
        </is>
      </c>
      <c r="C71" t="inlineStr">
        <is>
          <t>FY2022</t>
        </is>
      </c>
      <c r="D71" t="n">
        <v>25929400000</v>
      </c>
      <c r="E71" t="inlineStr">
        <is>
          <t>AdjustedWeightedAverageShares</t>
        </is>
      </c>
      <c r="F71" t="inlineStr">
        <is>
          <t>20-F</t>
        </is>
      </c>
      <c r="G71" t="inlineStr">
        <is>
          <t>2023-04-20</t>
        </is>
      </c>
      <c r="H71" t="inlineStr">
        <is>
          <t>2025-04-17</t>
        </is>
      </c>
      <c r="I71" t="inlineStr">
        <is>
          <t>2022-12-31</t>
        </is>
      </c>
      <c r="J71" t="inlineStr">
        <is>
          <t>shares</t>
        </is>
      </c>
      <c r="K71" t="inlineStr">
        <is>
          <t>財報直接申報值</t>
        </is>
      </c>
    </row>
    <row r="72">
      <c r="A72" t="inlineStr">
        <is>
          <t>加權平均流通股數（稀釋）</t>
        </is>
      </c>
      <c r="B72" t="inlineStr">
        <is>
          <t>Weighted Avg Shares (Diluted)</t>
        </is>
      </c>
      <c r="C72" t="inlineStr">
        <is>
          <t>FY2023</t>
        </is>
      </c>
      <c r="D72" t="n">
        <v>25929300000</v>
      </c>
      <c r="E72" t="inlineStr">
        <is>
          <t>AdjustedWeightedAverageShares</t>
        </is>
      </c>
      <c r="F72" t="inlineStr">
        <is>
          <t>20-F</t>
        </is>
      </c>
      <c r="G72" t="inlineStr">
        <is>
          <t>2024-04-18</t>
        </is>
      </c>
      <c r="H72" t="inlineStr">
        <is>
          <t>2025-04-17</t>
        </is>
      </c>
      <c r="I72" t="inlineStr">
        <is>
          <t>2023-12-31</t>
        </is>
      </c>
      <c r="J72" t="inlineStr">
        <is>
          <t>shares</t>
        </is>
      </c>
      <c r="K72" t="inlineStr">
        <is>
          <t>財報直接申報值</t>
        </is>
      </c>
    </row>
    <row r="73">
      <c r="A73" t="inlineStr">
        <is>
          <t>加權平均流通股數（稀釋）</t>
        </is>
      </c>
      <c r="B73" t="inlineStr">
        <is>
          <t>Weighted Avg Shares (Diluted)</t>
        </is>
      </c>
      <c r="C73" t="inlineStr">
        <is>
          <t>FY2024</t>
        </is>
      </c>
      <c r="D73" t="n">
        <v>25929700000</v>
      </c>
      <c r="E73" t="inlineStr">
        <is>
          <t>AdjustedWeightedAverageShares</t>
        </is>
      </c>
      <c r="F73" t="inlineStr">
        <is>
          <t>20-F</t>
        </is>
      </c>
      <c r="G73" t="inlineStr">
        <is>
          <t>2025-04-17</t>
        </is>
      </c>
      <c r="H73" t="inlineStr">
        <is>
          <t>2025-04-17</t>
        </is>
      </c>
      <c r="I73" t="inlineStr">
        <is>
          <t>2024-12-31</t>
        </is>
      </c>
      <c r="J73" t="inlineStr">
        <is>
          <t>shares</t>
        </is>
      </c>
      <c r="K73" t="inlineStr">
        <is>
          <t>財報直接申報值</t>
        </is>
      </c>
    </row>
    <row r="74">
      <c r="A74" t="inlineStr">
        <is>
          <t>期末流通股數</t>
        </is>
      </c>
      <c r="B74" t="inlineStr">
        <is>
          <t>Shares Outstanding</t>
        </is>
      </c>
      <c r="C74" t="inlineStr">
        <is>
          <t>FY2021</t>
        </is>
      </c>
      <c r="D74" t="n">
        <v>25930300000</v>
      </c>
      <c r="E74" t="inlineStr">
        <is>
          <t>NumberOfSharesIssuedAndFullyPaid</t>
        </is>
      </c>
      <c r="F74" t="inlineStr">
        <is>
          <t>20-F</t>
        </is>
      </c>
      <c r="G74" t="inlineStr">
        <is>
          <t>2022-04-14</t>
        </is>
      </c>
      <c r="H74" t="inlineStr">
        <is>
          <t>2023-04-20</t>
        </is>
      </c>
      <c r="I74" t="inlineStr">
        <is>
          <t>2021-12-31</t>
        </is>
      </c>
      <c r="J74" t="inlineStr">
        <is>
          <t>shares</t>
        </is>
      </c>
      <c r="K74" t="inlineStr">
        <is>
          <t>財報直接申報值</t>
        </is>
      </c>
    </row>
    <row r="75">
      <c r="A75" t="inlineStr">
        <is>
          <t>期末流通股數</t>
        </is>
      </c>
      <c r="B75" t="inlineStr">
        <is>
          <t>Shares Outstanding</t>
        </is>
      </c>
      <c r="C75" t="inlineStr">
        <is>
          <t>FY2022</t>
        </is>
      </c>
      <c r="D75" t="n">
        <v>25930300000</v>
      </c>
      <c r="E75" t="inlineStr">
        <is>
          <t>NumberOfSharesIssuedAndFullyPaid</t>
        </is>
      </c>
      <c r="F75" t="inlineStr">
        <is>
          <t>20-F</t>
        </is>
      </c>
      <c r="G75" t="inlineStr">
        <is>
          <t>2023-04-20</t>
        </is>
      </c>
      <c r="H75" t="inlineStr">
        <is>
          <t>2024-04-18</t>
        </is>
      </c>
      <c r="I75" t="inlineStr">
        <is>
          <t>2022-12-31</t>
        </is>
      </c>
      <c r="J75" t="inlineStr">
        <is>
          <t>shares</t>
        </is>
      </c>
      <c r="K75" t="inlineStr">
        <is>
          <t>財報直接申報值</t>
        </is>
      </c>
    </row>
    <row r="76">
      <c r="A76" t="inlineStr">
        <is>
          <t>期末流通股數</t>
        </is>
      </c>
      <c r="B76" t="inlineStr">
        <is>
          <t>Shares Outstanding</t>
        </is>
      </c>
      <c r="C76" t="inlineStr">
        <is>
          <t>FY2023</t>
        </is>
      </c>
      <c r="D76" t="n">
        <v>25932100000</v>
      </c>
      <c r="E76" t="inlineStr">
        <is>
          <t>NumberOfSharesIssuedAndFullyPaid</t>
        </is>
      </c>
      <c r="F76" t="inlineStr">
        <is>
          <t>20-F</t>
        </is>
      </c>
      <c r="G76" t="inlineStr">
        <is>
          <t>2024-04-18</t>
        </is>
      </c>
      <c r="H76" t="inlineStr">
        <is>
          <t>2025-04-17</t>
        </is>
      </c>
      <c r="I76" t="inlineStr">
        <is>
          <t>2023-12-31</t>
        </is>
      </c>
      <c r="J76" t="inlineStr">
        <is>
          <t>shares</t>
        </is>
      </c>
      <c r="K76" t="inlineStr">
        <is>
          <t>財報直接申報值</t>
        </is>
      </c>
    </row>
    <row r="77">
      <c r="A77" t="inlineStr">
        <is>
          <t>期末流通股數</t>
        </is>
      </c>
      <c r="B77" t="inlineStr">
        <is>
          <t>Shares Outstanding</t>
        </is>
      </c>
      <c r="C77" t="inlineStr">
        <is>
          <t>FY2024</t>
        </is>
      </c>
      <c r="D77" t="n">
        <v>25932700000</v>
      </c>
      <c r="E77" t="inlineStr">
        <is>
          <t>NumberOfSharesIssuedAndFullyPaid</t>
        </is>
      </c>
      <c r="F77" t="inlineStr">
        <is>
          <t>20-F</t>
        </is>
      </c>
      <c r="G77" t="inlineStr">
        <is>
          <t>2025-04-17</t>
        </is>
      </c>
      <c r="H77" t="inlineStr">
        <is>
          <t>2025-04-17</t>
        </is>
      </c>
      <c r="I77" t="inlineStr">
        <is>
          <t>2024-12-31</t>
        </is>
      </c>
      <c r="J77" t="inlineStr">
        <is>
          <t>shares</t>
        </is>
      </c>
      <c r="K77" t="inlineStr">
        <is>
          <t>財報直接申報值</t>
        </is>
      </c>
    </row>
    <row r="78">
      <c r="A78" t="inlineStr">
        <is>
          <t>現金及約當現金</t>
        </is>
      </c>
      <c r="B78" t="inlineStr">
        <is>
          <t>Cash &amp; Equivalents</t>
        </is>
      </c>
      <c r="C78" t="inlineStr">
        <is>
          <t>FY2021</t>
        </is>
      </c>
      <c r="D78" t="n">
        <v>1064990200000</v>
      </c>
      <c r="E78" t="inlineStr">
        <is>
          <t>CashAndCashEquivalents</t>
        </is>
      </c>
      <c r="F78" t="inlineStr">
        <is>
          <t>20-F</t>
        </is>
      </c>
      <c r="G78" t="inlineStr">
        <is>
          <t>2022-04-14</t>
        </is>
      </c>
      <c r="H78" t="inlineStr">
        <is>
          <t>2025-04-17</t>
        </is>
      </c>
      <c r="I78" t="inlineStr">
        <is>
          <t>2021-12-31</t>
        </is>
      </c>
      <c r="J78" t="inlineStr">
        <is>
          <t>USD</t>
        </is>
      </c>
      <c r="K78" t="inlineStr">
        <is>
          <t>財報直接申報值</t>
        </is>
      </c>
    </row>
    <row r="79">
      <c r="A79" t="inlineStr">
        <is>
          <t>現金及約當現金</t>
        </is>
      </c>
      <c r="B79" t="inlineStr">
        <is>
          <t>Cash &amp; Equivalents</t>
        </is>
      </c>
      <c r="C79" t="inlineStr">
        <is>
          <t>FY2022</t>
        </is>
      </c>
      <c r="D79" t="n">
        <v>1342814100000</v>
      </c>
      <c r="E79" t="inlineStr">
        <is>
          <t>CashAndCashEquivalents</t>
        </is>
      </c>
      <c r="F79" t="inlineStr">
        <is>
          <t>20-F</t>
        </is>
      </c>
      <c r="G79" t="inlineStr">
        <is>
          <t>2023-04-20</t>
        </is>
      </c>
      <c r="H79" t="inlineStr">
        <is>
          <t>2025-04-17</t>
        </is>
      </c>
      <c r="I79" t="inlineStr">
        <is>
          <t>2022-12-31</t>
        </is>
      </c>
      <c r="J79" t="inlineStr">
        <is>
          <t>USD</t>
        </is>
      </c>
      <c r="K79" t="inlineStr">
        <is>
          <t>財報直接申報值</t>
        </is>
      </c>
    </row>
    <row r="80">
      <c r="A80" t="inlineStr">
        <is>
          <t>現金及約當現金</t>
        </is>
      </c>
      <c r="B80" t="inlineStr">
        <is>
          <t>Cash &amp; Equivalents</t>
        </is>
      </c>
      <c r="C80" t="inlineStr">
        <is>
          <t>FY2023</t>
        </is>
      </c>
      <c r="D80" t="n">
        <v>1465427800000</v>
      </c>
      <c r="E80" t="inlineStr">
        <is>
          <t>CashAndCashEquivalents</t>
        </is>
      </c>
      <c r="F80" t="inlineStr">
        <is>
          <t>20-F</t>
        </is>
      </c>
      <c r="G80" t="inlineStr">
        <is>
          <t>2024-04-18</t>
        </is>
      </c>
      <c r="H80" t="inlineStr">
        <is>
          <t>2025-04-17</t>
        </is>
      </c>
      <c r="I80" t="inlineStr">
        <is>
          <t>2023-12-31</t>
        </is>
      </c>
      <c r="J80" t="inlineStr">
        <is>
          <t>USD</t>
        </is>
      </c>
      <c r="K80" t="inlineStr">
        <is>
          <t>財報直接申報值</t>
        </is>
      </c>
    </row>
    <row r="81">
      <c r="A81" t="inlineStr">
        <is>
          <t>現金及約當現金</t>
        </is>
      </c>
      <c r="B81" t="inlineStr">
        <is>
          <t>Cash &amp; Equivalents</t>
        </is>
      </c>
      <c r="C81" t="inlineStr">
        <is>
          <t>FY2024</t>
        </is>
      </c>
      <c r="D81" t="n">
        <v>2127627000000</v>
      </c>
      <c r="E81" t="inlineStr">
        <is>
          <t>CashAndCashEquivalents</t>
        </is>
      </c>
      <c r="F81" t="inlineStr">
        <is>
          <t>20-F</t>
        </is>
      </c>
      <c r="G81" t="inlineStr">
        <is>
          <t>2025-04-17</t>
        </is>
      </c>
      <c r="H81" t="inlineStr">
        <is>
          <t>2025-04-17</t>
        </is>
      </c>
      <c r="I81" t="inlineStr">
        <is>
          <t>2024-12-31</t>
        </is>
      </c>
      <c r="J81" t="inlineStr">
        <is>
          <t>USD</t>
        </is>
      </c>
      <c r="K81" t="inlineStr">
        <is>
          <t>財報直接申報值</t>
        </is>
      </c>
    </row>
    <row r="82">
      <c r="A82" t="inlineStr">
        <is>
          <t>短期投資</t>
        </is>
      </c>
      <c r="B82" t="inlineStr">
        <is>
          <t>Short-Term Investments</t>
        </is>
      </c>
      <c r="C82" t="inlineStr">
        <is>
          <t>FY2021</t>
        </is>
      </c>
      <c r="D82" t="n">
        <v>159000000</v>
      </c>
      <c r="E82" t="inlineStr">
        <is>
          <t>CurrentFinancialAssetsAtFairValueThroughProfitOrLoss</t>
        </is>
      </c>
      <c r="F82" t="inlineStr">
        <is>
          <t>20-F</t>
        </is>
      </c>
      <c r="G82" t="inlineStr">
        <is>
          <t>2022-04-14</t>
        </is>
      </c>
      <c r="H82" t="inlineStr">
        <is>
          <t>2023-04-20</t>
        </is>
      </c>
      <c r="I82" t="inlineStr">
        <is>
          <t>2021-12-31</t>
        </is>
      </c>
      <c r="J82" t="inlineStr">
        <is>
          <t>USD</t>
        </is>
      </c>
      <c r="K82" t="inlineStr">
        <is>
          <t>財報直接申報值</t>
        </is>
      </c>
    </row>
    <row r="83">
      <c r="A83" t="inlineStr">
        <is>
          <t>短期投資</t>
        </is>
      </c>
      <c r="B83" t="inlineStr">
        <is>
          <t>Short-Term Investments</t>
        </is>
      </c>
      <c r="C83" t="inlineStr">
        <is>
          <t>FY2022</t>
        </is>
      </c>
      <c r="D83" t="n">
        <v>1070400000</v>
      </c>
      <c r="E83" t="inlineStr">
        <is>
          <t>CurrentFinancialAssetsAtFairValueThroughProfitOrLoss</t>
        </is>
      </c>
      <c r="F83" t="inlineStr">
        <is>
          <t>20-F</t>
        </is>
      </c>
      <c r="G83" t="inlineStr">
        <is>
          <t>2023-04-20</t>
        </is>
      </c>
      <c r="H83" t="inlineStr">
        <is>
          <t>2024-04-18</t>
        </is>
      </c>
      <c r="I83" t="inlineStr">
        <is>
          <t>2022-12-31</t>
        </is>
      </c>
      <c r="J83" t="inlineStr">
        <is>
          <t>USD</t>
        </is>
      </c>
      <c r="K83" t="inlineStr">
        <is>
          <t>財報直接申報值</t>
        </is>
      </c>
    </row>
    <row r="84">
      <c r="A84" t="inlineStr">
        <is>
          <t>短期投資</t>
        </is>
      </c>
      <c r="B84" t="inlineStr">
        <is>
          <t>Short-Term Investments</t>
        </is>
      </c>
      <c r="C84" t="inlineStr">
        <is>
          <t>FY2023</t>
        </is>
      </c>
      <c r="D84" t="n">
        <v>924600000</v>
      </c>
      <c r="E84" t="inlineStr">
        <is>
          <t>CurrentFinancialAssetsAtFairValueThroughProfitOrLoss</t>
        </is>
      </c>
      <c r="F84" t="inlineStr">
        <is>
          <t>20-F</t>
        </is>
      </c>
      <c r="G84" t="inlineStr">
        <is>
          <t>2024-04-18</t>
        </is>
      </c>
      <c r="H84" t="inlineStr">
        <is>
          <t>2025-04-17</t>
        </is>
      </c>
      <c r="I84" t="inlineStr">
        <is>
          <t>2023-12-31</t>
        </is>
      </c>
      <c r="J84" t="inlineStr">
        <is>
          <t>USD</t>
        </is>
      </c>
      <c r="K84" t="inlineStr">
        <is>
          <t>財報直接申報值</t>
        </is>
      </c>
    </row>
    <row r="85">
      <c r="A85" t="inlineStr">
        <is>
          <t>短期投資</t>
        </is>
      </c>
      <c r="B85" t="inlineStr">
        <is>
          <t>Short-Term Investments</t>
        </is>
      </c>
      <c r="C85" t="inlineStr">
        <is>
          <t>FY2024</t>
        </is>
      </c>
      <c r="D85" t="n">
        <v>207700000</v>
      </c>
      <c r="E85" t="inlineStr">
        <is>
          <t>CurrentFinancialAssetsAtFairValueThroughProfitOrLoss</t>
        </is>
      </c>
      <c r="F85" t="inlineStr">
        <is>
          <t>20-F</t>
        </is>
      </c>
      <c r="G85" t="inlineStr">
        <is>
          <t>2025-04-17</t>
        </is>
      </c>
      <c r="H85" t="inlineStr">
        <is>
          <t>2025-04-17</t>
        </is>
      </c>
      <c r="I85" t="inlineStr">
        <is>
          <t>2024-12-31</t>
        </is>
      </c>
      <c r="J85" t="inlineStr">
        <is>
          <t>USD</t>
        </is>
      </c>
      <c r="K85" t="inlineStr">
        <is>
          <t>財報直接申報值</t>
        </is>
      </c>
    </row>
    <row r="86">
      <c r="A86" t="inlineStr">
        <is>
          <t>應收帳款淨額</t>
        </is>
      </c>
      <c r="B86" t="inlineStr">
        <is>
          <t>Accounts Receivable, Net</t>
        </is>
      </c>
      <c r="C86" t="inlineStr">
        <is>
          <t>FY2021</t>
        </is>
      </c>
      <c r="D86" t="n">
        <v>197586100000</v>
      </c>
      <c r="E86" t="inlineStr">
        <is>
          <t>CurrentTradeReceivables</t>
        </is>
      </c>
      <c r="F86" t="inlineStr">
        <is>
          <t>20-F</t>
        </is>
      </c>
      <c r="G86" t="inlineStr">
        <is>
          <t>2022-04-14</t>
        </is>
      </c>
      <c r="H86" t="inlineStr">
        <is>
          <t>2023-04-20</t>
        </is>
      </c>
      <c r="I86" t="inlineStr">
        <is>
          <t>2021-12-31</t>
        </is>
      </c>
      <c r="J86" t="inlineStr">
        <is>
          <t>USD</t>
        </is>
      </c>
      <c r="K86" t="inlineStr">
        <is>
          <t>財報直接申報值</t>
        </is>
      </c>
    </row>
    <row r="87">
      <c r="A87" t="inlineStr">
        <is>
          <t>應收帳款淨額</t>
        </is>
      </c>
      <c r="B87" t="inlineStr">
        <is>
          <t>Accounts Receivable, Net</t>
        </is>
      </c>
      <c r="C87" t="inlineStr">
        <is>
          <t>FY2022</t>
        </is>
      </c>
      <c r="D87" t="n">
        <v>229755900000</v>
      </c>
      <c r="E87" t="inlineStr">
        <is>
          <t>CurrentTradeReceivables</t>
        </is>
      </c>
      <c r="F87" t="inlineStr">
        <is>
          <t>20-F</t>
        </is>
      </c>
      <c r="G87" t="inlineStr">
        <is>
          <t>2023-04-20</t>
        </is>
      </c>
      <c r="H87" t="inlineStr">
        <is>
          <t>2024-04-18</t>
        </is>
      </c>
      <c r="I87" t="inlineStr">
        <is>
          <t>2022-12-31</t>
        </is>
      </c>
      <c r="J87" t="inlineStr">
        <is>
          <t>USD</t>
        </is>
      </c>
      <c r="K87" t="inlineStr">
        <is>
          <t>財報直接申報值</t>
        </is>
      </c>
    </row>
    <row r="88">
      <c r="A88" t="inlineStr">
        <is>
          <t>應收帳款淨額</t>
        </is>
      </c>
      <c r="B88" t="inlineStr">
        <is>
          <t>Accounts Receivable, Net</t>
        </is>
      </c>
      <c r="C88" t="inlineStr">
        <is>
          <t>FY2023</t>
        </is>
      </c>
      <c r="D88" t="n">
        <v>201313900000</v>
      </c>
      <c r="E88" t="inlineStr">
        <is>
          <t>CurrentTradeReceivables</t>
        </is>
      </c>
      <c r="F88" t="inlineStr">
        <is>
          <t>20-F</t>
        </is>
      </c>
      <c r="G88" t="inlineStr">
        <is>
          <t>2024-04-18</t>
        </is>
      </c>
      <c r="H88" t="inlineStr">
        <is>
          <t>2025-04-17</t>
        </is>
      </c>
      <c r="I88" t="inlineStr">
        <is>
          <t>2023-12-31</t>
        </is>
      </c>
      <c r="J88" t="inlineStr">
        <is>
          <t>USD</t>
        </is>
      </c>
      <c r="K88" t="inlineStr">
        <is>
          <t>財報直接申報值</t>
        </is>
      </c>
    </row>
    <row r="89">
      <c r="A89" t="inlineStr">
        <is>
          <t>應收帳款淨額</t>
        </is>
      </c>
      <c r="B89" t="inlineStr">
        <is>
          <t>Accounts Receivable, Net</t>
        </is>
      </c>
      <c r="C89" t="inlineStr">
        <is>
          <t>FY2024</t>
        </is>
      </c>
      <c r="D89" t="n">
        <v>270683200000</v>
      </c>
      <c r="E89" t="inlineStr">
        <is>
          <t>CurrentTradeReceivables</t>
        </is>
      </c>
      <c r="F89" t="inlineStr">
        <is>
          <t>20-F</t>
        </is>
      </c>
      <c r="G89" t="inlineStr">
        <is>
          <t>2025-04-17</t>
        </is>
      </c>
      <c r="H89" t="inlineStr">
        <is>
          <t>2025-04-17</t>
        </is>
      </c>
      <c r="I89" t="inlineStr">
        <is>
          <t>2024-12-31</t>
        </is>
      </c>
      <c r="J89" t="inlineStr">
        <is>
          <t>USD</t>
        </is>
      </c>
      <c r="K89" t="inlineStr">
        <is>
          <t>財報直接申報值</t>
        </is>
      </c>
    </row>
    <row r="90">
      <c r="A90" t="inlineStr">
        <is>
          <t>存貨</t>
        </is>
      </c>
      <c r="B90" t="inlineStr">
        <is>
          <t>Inventory</t>
        </is>
      </c>
      <c r="C90" t="inlineStr">
        <is>
          <t>FY2021</t>
        </is>
      </c>
      <c r="D90" t="n">
        <v>193102300000</v>
      </c>
      <c r="E90" t="inlineStr">
        <is>
          <t>Inventories</t>
        </is>
      </c>
      <c r="F90" t="inlineStr">
        <is>
          <t>20-F</t>
        </is>
      </c>
      <c r="G90" t="inlineStr">
        <is>
          <t>2022-04-14</t>
        </is>
      </c>
      <c r="H90" t="inlineStr">
        <is>
          <t>2023-04-20</t>
        </is>
      </c>
      <c r="I90" t="inlineStr">
        <is>
          <t>2021-12-31</t>
        </is>
      </c>
      <c r="J90" t="inlineStr">
        <is>
          <t>USD</t>
        </is>
      </c>
      <c r="K90" t="inlineStr">
        <is>
          <t>財報直接申報值</t>
        </is>
      </c>
    </row>
    <row r="91">
      <c r="A91" t="inlineStr">
        <is>
          <t>存貨</t>
        </is>
      </c>
      <c r="B91" t="inlineStr">
        <is>
          <t>Inventory</t>
        </is>
      </c>
      <c r="C91" t="inlineStr">
        <is>
          <t>FY2022</t>
        </is>
      </c>
      <c r="D91" t="n">
        <v>221149100000</v>
      </c>
      <c r="E91" t="inlineStr">
        <is>
          <t>Inventories</t>
        </is>
      </c>
      <c r="F91" t="inlineStr">
        <is>
          <t>20-F</t>
        </is>
      </c>
      <c r="G91" t="inlineStr">
        <is>
          <t>2023-04-20</t>
        </is>
      </c>
      <c r="H91" t="inlineStr">
        <is>
          <t>2024-04-18</t>
        </is>
      </c>
      <c r="I91" t="inlineStr">
        <is>
          <t>2022-12-31</t>
        </is>
      </c>
      <c r="J91" t="inlineStr">
        <is>
          <t>USD</t>
        </is>
      </c>
      <c r="K91" t="inlineStr">
        <is>
          <t>財報直接申報值</t>
        </is>
      </c>
    </row>
    <row r="92">
      <c r="A92" t="inlineStr">
        <is>
          <t>存貨</t>
        </is>
      </c>
      <c r="B92" t="inlineStr">
        <is>
          <t>Inventory</t>
        </is>
      </c>
      <c r="C92" t="inlineStr">
        <is>
          <t>FY2023</t>
        </is>
      </c>
      <c r="D92" t="n">
        <v>250997100000</v>
      </c>
      <c r="E92" t="inlineStr">
        <is>
          <t>Inventories</t>
        </is>
      </c>
      <c r="F92" t="inlineStr">
        <is>
          <t>20-F</t>
        </is>
      </c>
      <c r="G92" t="inlineStr">
        <is>
          <t>2024-04-18</t>
        </is>
      </c>
      <c r="H92" t="inlineStr">
        <is>
          <t>2025-04-17</t>
        </is>
      </c>
      <c r="I92" t="inlineStr">
        <is>
          <t>2023-12-31</t>
        </is>
      </c>
      <c r="J92" t="inlineStr">
        <is>
          <t>USD</t>
        </is>
      </c>
      <c r="K92" t="inlineStr">
        <is>
          <t>財報直接申報值</t>
        </is>
      </c>
    </row>
    <row r="93">
      <c r="A93" t="inlineStr">
        <is>
          <t>存貨</t>
        </is>
      </c>
      <c r="B93" t="inlineStr">
        <is>
          <t>Inventory</t>
        </is>
      </c>
      <c r="C93" t="inlineStr">
        <is>
          <t>FY2024</t>
        </is>
      </c>
      <c r="D93" t="n">
        <v>287868800000</v>
      </c>
      <c r="E93" t="inlineStr">
        <is>
          <t>Inventories</t>
        </is>
      </c>
      <c r="F93" t="inlineStr">
        <is>
          <t>20-F</t>
        </is>
      </c>
      <c r="G93" t="inlineStr">
        <is>
          <t>2025-04-17</t>
        </is>
      </c>
      <c r="H93" t="inlineStr">
        <is>
          <t>2025-04-17</t>
        </is>
      </c>
      <c r="I93" t="inlineStr">
        <is>
          <t>2024-12-31</t>
        </is>
      </c>
      <c r="J93" t="inlineStr">
        <is>
          <t>USD</t>
        </is>
      </c>
      <c r="K93" t="inlineStr">
        <is>
          <t>財報直接申報值</t>
        </is>
      </c>
    </row>
    <row r="94">
      <c r="A94" t="inlineStr">
        <is>
          <t>流動資產合計</t>
        </is>
      </c>
      <c r="B94" t="inlineStr">
        <is>
          <t>Total Current Assets</t>
        </is>
      </c>
      <c r="C94" t="inlineStr">
        <is>
          <t>FY2021</t>
        </is>
      </c>
      <c r="D94" t="n">
        <v>1607072900000</v>
      </c>
      <c r="E94" t="inlineStr">
        <is>
          <t>CurrentAssets</t>
        </is>
      </c>
      <c r="F94" t="inlineStr">
        <is>
          <t>20-F</t>
        </is>
      </c>
      <c r="G94" t="inlineStr">
        <is>
          <t>2022-04-14</t>
        </is>
      </c>
      <c r="H94" t="inlineStr">
        <is>
          <t>2023-04-20</t>
        </is>
      </c>
      <c r="I94" t="inlineStr">
        <is>
          <t>2021-12-31</t>
        </is>
      </c>
      <c r="J94" t="inlineStr">
        <is>
          <t>USD</t>
        </is>
      </c>
      <c r="K94" t="inlineStr">
        <is>
          <t>財報直接申報值</t>
        </is>
      </c>
    </row>
    <row r="95">
      <c r="A95" t="inlineStr">
        <is>
          <t>流動資產合計</t>
        </is>
      </c>
      <c r="B95" t="inlineStr">
        <is>
          <t>Total Current Assets</t>
        </is>
      </c>
      <c r="C95" t="inlineStr">
        <is>
          <t>FY2022</t>
        </is>
      </c>
      <c r="D95" t="n">
        <v>2052896700000</v>
      </c>
      <c r="E95" t="inlineStr">
        <is>
          <t>CurrentAssets</t>
        </is>
      </c>
      <c r="F95" t="inlineStr">
        <is>
          <t>20-F</t>
        </is>
      </c>
      <c r="G95" t="inlineStr">
        <is>
          <t>2023-04-20</t>
        </is>
      </c>
      <c r="H95" t="inlineStr">
        <is>
          <t>2024-04-18</t>
        </is>
      </c>
      <c r="I95" t="inlineStr">
        <is>
          <t>2022-12-31</t>
        </is>
      </c>
      <c r="J95" t="inlineStr">
        <is>
          <t>USD</t>
        </is>
      </c>
      <c r="K95" t="inlineStr">
        <is>
          <t>財報直接申報值</t>
        </is>
      </c>
    </row>
    <row r="96">
      <c r="A96" t="inlineStr">
        <is>
          <t>流動資產合計</t>
        </is>
      </c>
      <c r="B96" t="inlineStr">
        <is>
          <t>Total Current Assets</t>
        </is>
      </c>
      <c r="C96" t="inlineStr">
        <is>
          <t>FY2023</t>
        </is>
      </c>
      <c r="D96" t="n">
        <v>2194032900000</v>
      </c>
      <c r="E96" t="inlineStr">
        <is>
          <t>CurrentAssets</t>
        </is>
      </c>
      <c r="F96" t="inlineStr">
        <is>
          <t>20-F</t>
        </is>
      </c>
      <c r="G96" t="inlineStr">
        <is>
          <t>2024-04-18</t>
        </is>
      </c>
      <c r="H96" t="inlineStr">
        <is>
          <t>2025-04-17</t>
        </is>
      </c>
      <c r="I96" t="inlineStr">
        <is>
          <t>2023-12-31</t>
        </is>
      </c>
      <c r="J96" t="inlineStr">
        <is>
          <t>USD</t>
        </is>
      </c>
      <c r="K96" t="inlineStr">
        <is>
          <t>財報直接申報值</t>
        </is>
      </c>
    </row>
    <row r="97">
      <c r="A97" t="inlineStr">
        <is>
          <t>流動資產合計</t>
        </is>
      </c>
      <c r="B97" t="inlineStr">
        <is>
          <t>Total Current Assets</t>
        </is>
      </c>
      <c r="C97" t="inlineStr">
        <is>
          <t>FY2024</t>
        </is>
      </c>
      <c r="D97" t="n">
        <v>3088352100000</v>
      </c>
      <c r="E97" t="inlineStr">
        <is>
          <t>CurrentAssets</t>
        </is>
      </c>
      <c r="F97" t="inlineStr">
        <is>
          <t>20-F</t>
        </is>
      </c>
      <c r="G97" t="inlineStr">
        <is>
          <t>2025-04-17</t>
        </is>
      </c>
      <c r="H97" t="inlineStr">
        <is>
          <t>2025-04-17</t>
        </is>
      </c>
      <c r="I97" t="inlineStr">
        <is>
          <t>2024-12-31</t>
        </is>
      </c>
      <c r="J97" t="inlineStr">
        <is>
          <t>USD</t>
        </is>
      </c>
      <c r="K97" t="inlineStr">
        <is>
          <t>財報直接申報值</t>
        </is>
      </c>
    </row>
    <row r="98">
      <c r="A98" t="inlineStr">
        <is>
          <t>不動產、廠房及設備淨額</t>
        </is>
      </c>
      <c r="B98" t="inlineStr">
        <is>
          <t>PP&amp;E, Net</t>
        </is>
      </c>
      <c r="C98" t="inlineStr">
        <is>
          <t>FY2021</t>
        </is>
      </c>
      <c r="D98" t="n">
        <v>1975118700000</v>
      </c>
      <c r="E98" t="inlineStr">
        <is>
          <t>PropertyPlantAndEquipment</t>
        </is>
      </c>
      <c r="F98" t="inlineStr">
        <is>
          <t>20-F</t>
        </is>
      </c>
      <c r="G98" t="inlineStr">
        <is>
          <t>2022-04-14</t>
        </is>
      </c>
      <c r="H98" t="inlineStr">
        <is>
          <t>2024-04-18</t>
        </is>
      </c>
      <c r="I98" t="inlineStr">
        <is>
          <t>2021-12-31</t>
        </is>
      </c>
      <c r="J98" t="inlineStr">
        <is>
          <t>USD</t>
        </is>
      </c>
      <c r="K98" t="inlineStr">
        <is>
          <t>財報直接申報值</t>
        </is>
      </c>
    </row>
    <row r="99">
      <c r="A99" t="inlineStr">
        <is>
          <t>不動產、廠房及設備淨額</t>
        </is>
      </c>
      <c r="B99" t="inlineStr">
        <is>
          <t>PP&amp;E, Net</t>
        </is>
      </c>
      <c r="C99" t="inlineStr">
        <is>
          <t>FY2022</t>
        </is>
      </c>
      <c r="D99" t="n">
        <v>2693837000000</v>
      </c>
      <c r="E99" t="inlineStr">
        <is>
          <t>PropertyPlantAndEquipment</t>
        </is>
      </c>
      <c r="F99" t="inlineStr">
        <is>
          <t>20-F</t>
        </is>
      </c>
      <c r="G99" t="inlineStr">
        <is>
          <t>2023-04-20</t>
        </is>
      </c>
      <c r="H99" t="inlineStr">
        <is>
          <t>2025-04-17</t>
        </is>
      </c>
      <c r="I99" t="inlineStr">
        <is>
          <t>2022-12-31</t>
        </is>
      </c>
      <c r="J99" t="inlineStr">
        <is>
          <t>USD</t>
        </is>
      </c>
      <c r="K99" t="inlineStr">
        <is>
          <t>財報直接申報值</t>
        </is>
      </c>
    </row>
    <row r="100">
      <c r="A100" t="inlineStr">
        <is>
          <t>不動產、廠房及設備淨額</t>
        </is>
      </c>
      <c r="B100" t="inlineStr">
        <is>
          <t>PP&amp;E, Net</t>
        </is>
      </c>
      <c r="C100" t="inlineStr">
        <is>
          <t>FY2023</t>
        </is>
      </c>
      <c r="D100" t="n">
        <v>3064475000000</v>
      </c>
      <c r="E100" t="inlineStr">
        <is>
          <t>PropertyPlantAndEquipment</t>
        </is>
      </c>
      <c r="F100" t="inlineStr">
        <is>
          <t>20-F</t>
        </is>
      </c>
      <c r="G100" t="inlineStr">
        <is>
          <t>2024-04-18</t>
        </is>
      </c>
      <c r="H100" t="inlineStr">
        <is>
          <t>2025-04-17</t>
        </is>
      </c>
      <c r="I100" t="inlineStr">
        <is>
          <t>2023-12-31</t>
        </is>
      </c>
      <c r="J100" t="inlineStr">
        <is>
          <t>USD</t>
        </is>
      </c>
      <c r="K100" t="inlineStr">
        <is>
          <t>財報直接申報值</t>
        </is>
      </c>
    </row>
    <row r="101">
      <c r="A101" t="inlineStr">
        <is>
          <t>不動產、廠房及設備淨額</t>
        </is>
      </c>
      <c r="B101" t="inlineStr">
        <is>
          <t>PP&amp;E, Net</t>
        </is>
      </c>
      <c r="C101" t="inlineStr">
        <is>
          <t>FY2024</t>
        </is>
      </c>
      <c r="D101" t="n">
        <v>3234980100000</v>
      </c>
      <c r="E101" t="inlineStr">
        <is>
          <t>PropertyPlantAndEquipment</t>
        </is>
      </c>
      <c r="F101" t="inlineStr">
        <is>
          <t>20-F</t>
        </is>
      </c>
      <c r="G101" t="inlineStr">
        <is>
          <t>2025-04-17</t>
        </is>
      </c>
      <c r="H101" t="inlineStr">
        <is>
          <t>2025-04-17</t>
        </is>
      </c>
      <c r="I101" t="inlineStr">
        <is>
          <t>2024-12-31</t>
        </is>
      </c>
      <c r="J101" t="inlineStr">
        <is>
          <t>USD</t>
        </is>
      </c>
      <c r="K101" t="inlineStr">
        <is>
          <t>財報直接申報值</t>
        </is>
      </c>
    </row>
    <row r="102">
      <c r="A102" t="inlineStr">
        <is>
          <t>使用權資產</t>
        </is>
      </c>
      <c r="B102" t="inlineStr">
        <is>
          <t>Operating Lease ROU Asset</t>
        </is>
      </c>
      <c r="C102" t="inlineStr">
        <is>
          <t>FY2021</t>
        </is>
      </c>
      <c r="D102" t="n">
        <v>32734400000</v>
      </c>
      <c r="E102" t="inlineStr">
        <is>
          <t>RightofuseAssets</t>
        </is>
      </c>
      <c r="F102" t="inlineStr">
        <is>
          <t>20-F</t>
        </is>
      </c>
      <c r="G102" t="inlineStr">
        <is>
          <t>2022-04-14</t>
        </is>
      </c>
      <c r="H102" t="inlineStr">
        <is>
          <t>2023-04-20</t>
        </is>
      </c>
      <c r="I102" t="inlineStr">
        <is>
          <t>2021-12-31</t>
        </is>
      </c>
      <c r="J102" t="inlineStr">
        <is>
          <t>USD</t>
        </is>
      </c>
      <c r="K102" t="inlineStr">
        <is>
          <t>財報直接申報值</t>
        </is>
      </c>
    </row>
    <row r="103">
      <c r="A103" t="inlineStr">
        <is>
          <t>使用權資產</t>
        </is>
      </c>
      <c r="B103" t="inlineStr">
        <is>
          <t>Operating Lease ROU Asset</t>
        </is>
      </c>
      <c r="C103" t="inlineStr">
        <is>
          <t>FY2022</t>
        </is>
      </c>
      <c r="D103" t="n">
        <v>41914000000</v>
      </c>
      <c r="E103" t="inlineStr">
        <is>
          <t>RightofuseAssets</t>
        </is>
      </c>
      <c r="F103" t="inlineStr">
        <is>
          <t>20-F</t>
        </is>
      </c>
      <c r="G103" t="inlineStr">
        <is>
          <t>2023-04-20</t>
        </is>
      </c>
      <c r="H103" t="inlineStr">
        <is>
          <t>2024-04-18</t>
        </is>
      </c>
      <c r="I103" t="inlineStr">
        <is>
          <t>2022-12-31</t>
        </is>
      </c>
      <c r="J103" t="inlineStr">
        <is>
          <t>USD</t>
        </is>
      </c>
      <c r="K103" t="inlineStr">
        <is>
          <t>財報直接申報值</t>
        </is>
      </c>
    </row>
    <row r="104">
      <c r="A104" t="inlineStr">
        <is>
          <t>使用權資產</t>
        </is>
      </c>
      <c r="B104" t="inlineStr">
        <is>
          <t>Operating Lease ROU Asset</t>
        </is>
      </c>
      <c r="C104" t="inlineStr">
        <is>
          <t>FY2023</t>
        </is>
      </c>
      <c r="D104" t="n">
        <v>40424700000</v>
      </c>
      <c r="E104" t="inlineStr">
        <is>
          <t>RightofuseAssets</t>
        </is>
      </c>
      <c r="F104" t="inlineStr">
        <is>
          <t>20-F</t>
        </is>
      </c>
      <c r="G104" t="inlineStr">
        <is>
          <t>2024-04-18</t>
        </is>
      </c>
      <c r="H104" t="inlineStr">
        <is>
          <t>2025-04-17</t>
        </is>
      </c>
      <c r="I104" t="inlineStr">
        <is>
          <t>2023-12-31</t>
        </is>
      </c>
      <c r="J104" t="inlineStr">
        <is>
          <t>USD</t>
        </is>
      </c>
      <c r="K104" t="inlineStr">
        <is>
          <t>財報直接申報值</t>
        </is>
      </c>
    </row>
    <row r="105">
      <c r="A105" t="inlineStr">
        <is>
          <t>使用權資產</t>
        </is>
      </c>
      <c r="B105" t="inlineStr">
        <is>
          <t>Operating Lease ROU Asset</t>
        </is>
      </c>
      <c r="C105" t="inlineStr">
        <is>
          <t>FY2024</t>
        </is>
      </c>
      <c r="D105" t="n">
        <v>40128400000</v>
      </c>
      <c r="E105" t="inlineStr">
        <is>
          <t>RightofuseAssets</t>
        </is>
      </c>
      <c r="F105" t="inlineStr">
        <is>
          <t>20-F</t>
        </is>
      </c>
      <c r="G105" t="inlineStr">
        <is>
          <t>2025-04-17</t>
        </is>
      </c>
      <c r="H105" t="inlineStr">
        <is>
          <t>2025-04-17</t>
        </is>
      </c>
      <c r="I105" t="inlineStr">
        <is>
          <t>2024-12-31</t>
        </is>
      </c>
      <c r="J105" t="inlineStr">
        <is>
          <t>USD</t>
        </is>
      </c>
      <c r="K105" t="inlineStr">
        <is>
          <t>財報直接申報值</t>
        </is>
      </c>
    </row>
    <row r="106">
      <c r="A106" t="inlineStr">
        <is>
          <t>無形資產（不含商譽）</t>
        </is>
      </c>
      <c r="B106" t="inlineStr">
        <is>
          <t>Intangible Assets ex-Goodwill</t>
        </is>
      </c>
      <c r="C106" t="inlineStr">
        <is>
          <t>FY2021</t>
        </is>
      </c>
      <c r="D106" t="n">
        <v>26821700000</v>
      </c>
      <c r="E106" t="inlineStr">
        <is>
          <t>IntangibleAssetsAndGoodwill</t>
        </is>
      </c>
      <c r="F106" t="inlineStr">
        <is>
          <t>20-F</t>
        </is>
      </c>
      <c r="G106" t="inlineStr">
        <is>
          <t>2022-04-14</t>
        </is>
      </c>
      <c r="H106" t="inlineStr">
        <is>
          <t>2024-04-18</t>
        </is>
      </c>
      <c r="I106" t="inlineStr">
        <is>
          <t>2021-12-31</t>
        </is>
      </c>
      <c r="J106" t="inlineStr">
        <is>
          <t>USD</t>
        </is>
      </c>
      <c r="K106" t="inlineStr">
        <is>
          <t>財報直接申報值</t>
        </is>
      </c>
    </row>
    <row r="107">
      <c r="A107" t="inlineStr">
        <is>
          <t>無形資產（不含商譽）</t>
        </is>
      </c>
      <c r="B107" t="inlineStr">
        <is>
          <t>Intangible Assets ex-Goodwill</t>
        </is>
      </c>
      <c r="C107" t="inlineStr">
        <is>
          <t>FY2022</t>
        </is>
      </c>
      <c r="D107" t="n">
        <v>25999200000</v>
      </c>
      <c r="E107" t="inlineStr">
        <is>
          <t>IntangibleAssetsAndGoodwill</t>
        </is>
      </c>
      <c r="F107" t="inlineStr">
        <is>
          <t>20-F</t>
        </is>
      </c>
      <c r="G107" t="inlineStr">
        <is>
          <t>2023-04-20</t>
        </is>
      </c>
      <c r="H107" t="inlineStr">
        <is>
          <t>2025-04-17</t>
        </is>
      </c>
      <c r="I107" t="inlineStr">
        <is>
          <t>2022-12-31</t>
        </is>
      </c>
      <c r="J107" t="inlineStr">
        <is>
          <t>USD</t>
        </is>
      </c>
      <c r="K107" t="inlineStr">
        <is>
          <t>財報直接申報值</t>
        </is>
      </c>
    </row>
    <row r="108">
      <c r="A108" t="inlineStr">
        <is>
          <t>無形資產（不含商譽）</t>
        </is>
      </c>
      <c r="B108" t="inlineStr">
        <is>
          <t>Intangible Assets ex-Goodwill</t>
        </is>
      </c>
      <c r="C108" t="inlineStr">
        <is>
          <t>FY2023</t>
        </is>
      </c>
      <c r="D108" t="n">
        <v>22766700000</v>
      </c>
      <c r="E108" t="inlineStr">
        <is>
          <t>IntangibleAssetsAndGoodwill</t>
        </is>
      </c>
      <c r="F108" t="inlineStr">
        <is>
          <t>20-F</t>
        </is>
      </c>
      <c r="G108" t="inlineStr">
        <is>
          <t>2024-04-18</t>
        </is>
      </c>
      <c r="H108" t="inlineStr">
        <is>
          <t>2025-04-17</t>
        </is>
      </c>
      <c r="I108" t="inlineStr">
        <is>
          <t>2023-12-31</t>
        </is>
      </c>
      <c r="J108" t="inlineStr">
        <is>
          <t>USD</t>
        </is>
      </c>
      <c r="K108" t="inlineStr">
        <is>
          <t>財報直接申報值</t>
        </is>
      </c>
    </row>
    <row r="109">
      <c r="A109" t="inlineStr">
        <is>
          <t>無形資產（不含商譽）</t>
        </is>
      </c>
      <c r="B109" t="inlineStr">
        <is>
          <t>Intangible Assets ex-Goodwill</t>
        </is>
      </c>
      <c r="C109" t="inlineStr">
        <is>
          <t>FY2024</t>
        </is>
      </c>
      <c r="D109" t="n">
        <v>26282500000</v>
      </c>
      <c r="E109" t="inlineStr">
        <is>
          <t>IntangibleAssetsAndGoodwill</t>
        </is>
      </c>
      <c r="F109" t="inlineStr">
        <is>
          <t>20-F</t>
        </is>
      </c>
      <c r="G109" t="inlineStr">
        <is>
          <t>2025-04-17</t>
        </is>
      </c>
      <c r="H109" t="inlineStr">
        <is>
          <t>2025-04-17</t>
        </is>
      </c>
      <c r="I109" t="inlineStr">
        <is>
          <t>2024-12-31</t>
        </is>
      </c>
      <c r="J109" t="inlineStr">
        <is>
          <t>USD</t>
        </is>
      </c>
      <c r="K109" t="inlineStr">
        <is>
          <t>財報直接申報值</t>
        </is>
      </c>
    </row>
    <row r="110">
      <c r="A110" t="inlineStr">
        <is>
          <t>資產總計</t>
        </is>
      </c>
      <c r="B110" t="inlineStr">
        <is>
          <t>Total Assets</t>
        </is>
      </c>
      <c r="C110" t="inlineStr">
        <is>
          <t>FY2021</t>
        </is>
      </c>
      <c r="D110" t="n">
        <v>3725302200000</v>
      </c>
      <c r="E110" t="inlineStr">
        <is>
          <t>Assets</t>
        </is>
      </c>
      <c r="F110" t="inlineStr">
        <is>
          <t>20-F</t>
        </is>
      </c>
      <c r="G110" t="inlineStr">
        <is>
          <t>2022-04-14</t>
        </is>
      </c>
      <c r="H110" t="inlineStr">
        <is>
          <t>2023-04-20</t>
        </is>
      </c>
      <c r="I110" t="inlineStr">
        <is>
          <t>2021-12-31</t>
        </is>
      </c>
      <c r="J110" t="inlineStr">
        <is>
          <t>USD</t>
        </is>
      </c>
      <c r="K110" t="inlineStr">
        <is>
          <t>財報直接申報值</t>
        </is>
      </c>
    </row>
    <row r="111">
      <c r="A111" t="inlineStr">
        <is>
          <t>資產總計</t>
        </is>
      </c>
      <c r="B111" t="inlineStr">
        <is>
          <t>Total Assets</t>
        </is>
      </c>
      <c r="C111" t="inlineStr">
        <is>
          <t>FY2022</t>
        </is>
      </c>
      <c r="D111" t="n">
        <v>4964459100000</v>
      </c>
      <c r="E111" t="inlineStr">
        <is>
          <t>Assets</t>
        </is>
      </c>
      <c r="F111" t="inlineStr">
        <is>
          <t>20-F</t>
        </is>
      </c>
      <c r="G111" t="inlineStr">
        <is>
          <t>2023-04-20</t>
        </is>
      </c>
      <c r="H111" t="inlineStr">
        <is>
          <t>2024-04-18</t>
        </is>
      </c>
      <c r="I111" t="inlineStr">
        <is>
          <t>2022-12-31</t>
        </is>
      </c>
      <c r="J111" t="inlineStr">
        <is>
          <t>USD</t>
        </is>
      </c>
      <c r="K111" t="inlineStr">
        <is>
          <t>財報直接申報值</t>
        </is>
      </c>
    </row>
    <row r="112">
      <c r="A112" t="inlineStr">
        <is>
          <t>資產總計</t>
        </is>
      </c>
      <c r="B112" t="inlineStr">
        <is>
          <t>Total Assets</t>
        </is>
      </c>
      <c r="C112" t="inlineStr">
        <is>
          <t>FY2023</t>
        </is>
      </c>
      <c r="D112" t="n">
        <v>5532196600000</v>
      </c>
      <c r="E112" t="inlineStr">
        <is>
          <t>Assets</t>
        </is>
      </c>
      <c r="F112" t="inlineStr">
        <is>
          <t>20-F</t>
        </is>
      </c>
      <c r="G112" t="inlineStr">
        <is>
          <t>2024-04-18</t>
        </is>
      </c>
      <c r="H112" t="inlineStr">
        <is>
          <t>2025-04-17</t>
        </is>
      </c>
      <c r="I112" t="inlineStr">
        <is>
          <t>2023-12-31</t>
        </is>
      </c>
      <c r="J112" t="inlineStr">
        <is>
          <t>USD</t>
        </is>
      </c>
      <c r="K112" t="inlineStr">
        <is>
          <t>財報直接申報值</t>
        </is>
      </c>
    </row>
    <row r="113">
      <c r="A113" t="inlineStr">
        <is>
          <t>資產總計</t>
        </is>
      </c>
      <c r="B113" t="inlineStr">
        <is>
          <t>Total Assets</t>
        </is>
      </c>
      <c r="C113" t="inlineStr">
        <is>
          <t>FY2024</t>
        </is>
      </c>
      <c r="D113" t="n">
        <v>6691764700000</v>
      </c>
      <c r="E113" t="inlineStr">
        <is>
          <t>Assets</t>
        </is>
      </c>
      <c r="F113" t="inlineStr">
        <is>
          <t>20-F</t>
        </is>
      </c>
      <c r="G113" t="inlineStr">
        <is>
          <t>2025-04-17</t>
        </is>
      </c>
      <c r="H113" t="inlineStr">
        <is>
          <t>2025-04-17</t>
        </is>
      </c>
      <c r="I113" t="inlineStr">
        <is>
          <t>2024-12-31</t>
        </is>
      </c>
      <c r="J113" t="inlineStr">
        <is>
          <t>USD</t>
        </is>
      </c>
      <c r="K113" t="inlineStr">
        <is>
          <t>財報直接申報值</t>
        </is>
      </c>
    </row>
    <row r="114">
      <c r="A114" t="inlineStr">
        <is>
          <t>應付帳款</t>
        </is>
      </c>
      <c r="B114" t="inlineStr">
        <is>
          <t>Accounts Payable</t>
        </is>
      </c>
      <c r="C114" t="inlineStr">
        <is>
          <t>FY2021</t>
        </is>
      </c>
      <c r="D114" t="n">
        <v>47285600000</v>
      </c>
      <c r="E114" t="inlineStr">
        <is>
          <t>TradeAndOtherCurrentPayablesToTradeSuppliers</t>
        </is>
      </c>
      <c r="F114" t="inlineStr">
        <is>
          <t>20-F</t>
        </is>
      </c>
      <c r="G114" t="inlineStr">
        <is>
          <t>2022-04-14</t>
        </is>
      </c>
      <c r="H114" t="inlineStr">
        <is>
          <t>2023-04-20</t>
        </is>
      </c>
      <c r="I114" t="inlineStr">
        <is>
          <t>2021-12-31</t>
        </is>
      </c>
      <c r="J114" t="inlineStr">
        <is>
          <t>USD</t>
        </is>
      </c>
      <c r="K114" t="inlineStr">
        <is>
          <t>財報直接申報值</t>
        </is>
      </c>
    </row>
    <row r="115">
      <c r="A115" t="inlineStr">
        <is>
          <t>應付帳款</t>
        </is>
      </c>
      <c r="B115" t="inlineStr">
        <is>
          <t>Accounts Payable</t>
        </is>
      </c>
      <c r="C115" t="inlineStr">
        <is>
          <t>FY2022</t>
        </is>
      </c>
      <c r="D115" t="n">
        <v>54879700000</v>
      </c>
      <c r="E115" t="inlineStr">
        <is>
          <t>TradeAndOtherCurrentPayablesToTradeSuppliers</t>
        </is>
      </c>
      <c r="F115" t="inlineStr">
        <is>
          <t>20-F</t>
        </is>
      </c>
      <c r="G115" t="inlineStr">
        <is>
          <t>2023-04-20</t>
        </is>
      </c>
      <c r="H115" t="inlineStr">
        <is>
          <t>2024-04-18</t>
        </is>
      </c>
      <c r="I115" t="inlineStr">
        <is>
          <t>2022-12-31</t>
        </is>
      </c>
      <c r="J115" t="inlineStr">
        <is>
          <t>USD</t>
        </is>
      </c>
      <c r="K115" t="inlineStr">
        <is>
          <t>財報直接申報值</t>
        </is>
      </c>
    </row>
    <row r="116">
      <c r="A116" t="inlineStr">
        <is>
          <t>應付帳款</t>
        </is>
      </c>
      <c r="B116" t="inlineStr">
        <is>
          <t>Accounts Payable</t>
        </is>
      </c>
      <c r="C116" t="inlineStr">
        <is>
          <t>FY2023</t>
        </is>
      </c>
      <c r="D116" t="n">
        <v>55726800000</v>
      </c>
      <c r="E116" t="inlineStr">
        <is>
          <t>TradeAndOtherCurrentPayablesToTradeSuppliers</t>
        </is>
      </c>
      <c r="F116" t="inlineStr">
        <is>
          <t>20-F</t>
        </is>
      </c>
      <c r="G116" t="inlineStr">
        <is>
          <t>2024-04-18</t>
        </is>
      </c>
      <c r="H116" t="inlineStr">
        <is>
          <t>2025-04-17</t>
        </is>
      </c>
      <c r="I116" t="inlineStr">
        <is>
          <t>2023-12-31</t>
        </is>
      </c>
      <c r="J116" t="inlineStr">
        <is>
          <t>USD</t>
        </is>
      </c>
      <c r="K116" t="inlineStr">
        <is>
          <t>財報直接申報值</t>
        </is>
      </c>
    </row>
    <row r="117">
      <c r="A117" t="inlineStr">
        <is>
          <t>應付帳款</t>
        </is>
      </c>
      <c r="B117" t="inlineStr">
        <is>
          <t>Accounts Payable</t>
        </is>
      </c>
      <c r="C117" t="inlineStr">
        <is>
          <t>FY2024</t>
        </is>
      </c>
      <c r="D117" t="n">
        <v>72800600000</v>
      </c>
      <c r="E117" t="inlineStr">
        <is>
          <t>TradeAndOtherCurrentPayablesToTradeSuppliers</t>
        </is>
      </c>
      <c r="F117" t="inlineStr">
        <is>
          <t>20-F</t>
        </is>
      </c>
      <c r="G117" t="inlineStr">
        <is>
          <t>2025-04-17</t>
        </is>
      </c>
      <c r="H117" t="inlineStr">
        <is>
          <t>2025-04-17</t>
        </is>
      </c>
      <c r="I117" t="inlineStr">
        <is>
          <t>2024-12-31</t>
        </is>
      </c>
      <c r="J117" t="inlineStr">
        <is>
          <t>USD</t>
        </is>
      </c>
      <c r="K117" t="inlineStr">
        <is>
          <t>財報直接申報值</t>
        </is>
      </c>
    </row>
    <row r="118">
      <c r="A118" t="inlineStr">
        <is>
          <t>短期借款及一年內到期長期負債</t>
        </is>
      </c>
      <c r="B118" t="inlineStr">
        <is>
          <t>Short-Term Debt</t>
        </is>
      </c>
      <c r="C118" t="inlineStr">
        <is>
          <t>FY2021</t>
        </is>
      </c>
      <c r="D118" t="n">
        <v>114921300000</v>
      </c>
      <c r="E118" t="inlineStr">
        <is>
          <t>ShorttermBorrowings</t>
        </is>
      </c>
      <c r="F118" t="inlineStr">
        <is>
          <t>20-F</t>
        </is>
      </c>
      <c r="G118" t="inlineStr">
        <is>
          <t>2022-04-14</t>
        </is>
      </c>
      <c r="H118" t="inlineStr">
        <is>
          <t>2023-04-20</t>
        </is>
      </c>
      <c r="I118" t="inlineStr">
        <is>
          <t>2021-12-31</t>
        </is>
      </c>
      <c r="J118" t="inlineStr">
        <is>
          <t>USD</t>
        </is>
      </c>
      <c r="K118" t="inlineStr">
        <is>
          <t>財報直接申報值</t>
        </is>
      </c>
    </row>
    <row r="119">
      <c r="A119" t="inlineStr">
        <is>
          <t>短期借款及一年內到期長期負債</t>
        </is>
      </c>
      <c r="B119" t="inlineStr">
        <is>
          <t>Short-Term Debt</t>
        </is>
      </c>
      <c r="C119" t="inlineStr">
        <is>
          <t>FY2022</t>
        </is>
      </c>
      <c r="D119" t="n">
        <v>19313900000</v>
      </c>
      <c r="E119" t="inlineStr">
        <is>
          <t>CurrentPortionOfLongtermBorrowings</t>
        </is>
      </c>
      <c r="F119" t="inlineStr">
        <is>
          <t>20-F</t>
        </is>
      </c>
      <c r="G119" t="inlineStr">
        <is>
          <t>2023-04-20</t>
        </is>
      </c>
      <c r="H119" t="inlineStr">
        <is>
          <t>2024-04-18</t>
        </is>
      </c>
      <c r="I119" t="inlineStr">
        <is>
          <t>2022-12-31</t>
        </is>
      </c>
      <c r="J119" t="inlineStr">
        <is>
          <t>USD</t>
        </is>
      </c>
      <c r="K119" t="inlineStr">
        <is>
          <t>財報直接申報值</t>
        </is>
      </c>
    </row>
    <row r="120">
      <c r="A120" t="inlineStr">
        <is>
          <t>短期借款及一年內到期長期負債</t>
        </is>
      </c>
      <c r="B120" t="inlineStr">
        <is>
          <t>Short-Term Debt</t>
        </is>
      </c>
      <c r="C120" t="inlineStr">
        <is>
          <t>FY2023</t>
        </is>
      </c>
      <c r="D120" t="n">
        <v>9293300000</v>
      </c>
      <c r="E120" t="inlineStr">
        <is>
          <t>CurrentPortionOfLongtermBorrowings</t>
        </is>
      </c>
      <c r="F120" t="inlineStr">
        <is>
          <t>20-F</t>
        </is>
      </c>
      <c r="G120" t="inlineStr">
        <is>
          <t>2024-04-18</t>
        </is>
      </c>
      <c r="H120" t="inlineStr">
        <is>
          <t>2025-04-17</t>
        </is>
      </c>
      <c r="I120" t="inlineStr">
        <is>
          <t>2023-12-31</t>
        </is>
      </c>
      <c r="J120" t="inlineStr">
        <is>
          <t>USD</t>
        </is>
      </c>
      <c r="K120" t="inlineStr">
        <is>
          <t>財報直接申報值</t>
        </is>
      </c>
    </row>
    <row r="121">
      <c r="A121" t="inlineStr">
        <is>
          <t>短期借款及一年內到期長期負債</t>
        </is>
      </c>
      <c r="B121" t="inlineStr">
        <is>
          <t>Short-Term Debt</t>
        </is>
      </c>
      <c r="C121" t="inlineStr">
        <is>
          <t>FY2024</t>
        </is>
      </c>
      <c r="D121" t="n">
        <v>59857900000</v>
      </c>
      <c r="E121" t="inlineStr">
        <is>
          <t>CurrentPortionOfLongtermBorrowings</t>
        </is>
      </c>
      <c r="F121" t="inlineStr">
        <is>
          <t>20-F</t>
        </is>
      </c>
      <c r="G121" t="inlineStr">
        <is>
          <t>2025-04-17</t>
        </is>
      </c>
      <c r="H121" t="inlineStr">
        <is>
          <t>2025-04-17</t>
        </is>
      </c>
      <c r="I121" t="inlineStr">
        <is>
          <t>2024-12-31</t>
        </is>
      </c>
      <c r="J121" t="inlineStr">
        <is>
          <t>USD</t>
        </is>
      </c>
      <c r="K121" t="inlineStr">
        <is>
          <t>財報直接申報值</t>
        </is>
      </c>
    </row>
    <row r="122">
      <c r="A122" t="inlineStr">
        <is>
          <t>速動資產</t>
        </is>
      </c>
      <c r="B122" t="inlineStr">
        <is>
          <t>Quick Assets</t>
        </is>
      </c>
      <c r="C122" t="inlineStr">
        <is>
          <t>FY2021</t>
        </is>
      </c>
      <c r="D122" t="n">
        <v>1413970600000</v>
      </c>
      <c r="E122" t="inlineStr">
        <is>
          <t>推算：current_assets - inventory? - prepaid_expense?</t>
        </is>
      </c>
      <c r="I122" t="inlineStr">
        <is>
          <t>2021-12-31</t>
        </is>
      </c>
      <c r="J122" t="inlineStr">
        <is>
          <t>USD</t>
        </is>
      </c>
      <c r="K122" t="inlineStr">
        <is>
          <t>由其他科目計算：current_assets - inventory? - prepaid_expense?</t>
        </is>
      </c>
    </row>
    <row r="123">
      <c r="A123" t="inlineStr">
        <is>
          <t>速動資產</t>
        </is>
      </c>
      <c r="B123" t="inlineStr">
        <is>
          <t>Quick Assets</t>
        </is>
      </c>
      <c r="C123" t="inlineStr">
        <is>
          <t>FY2022</t>
        </is>
      </c>
      <c r="D123" t="n">
        <v>1831747600000</v>
      </c>
      <c r="E123" t="inlineStr">
        <is>
          <t>推算：current_assets - inventory? - prepaid_expense?</t>
        </is>
      </c>
      <c r="I123" t="inlineStr">
        <is>
          <t>2022-12-31</t>
        </is>
      </c>
      <c r="J123" t="inlineStr">
        <is>
          <t>USD</t>
        </is>
      </c>
      <c r="K123" t="inlineStr">
        <is>
          <t>由其他科目計算：current_assets - inventory? - prepaid_expense?</t>
        </is>
      </c>
    </row>
    <row r="124">
      <c r="A124" t="inlineStr">
        <is>
          <t>速動資產</t>
        </is>
      </c>
      <c r="B124" t="inlineStr">
        <is>
          <t>Quick Assets</t>
        </is>
      </c>
      <c r="C124" t="inlineStr">
        <is>
          <t>FY2023</t>
        </is>
      </c>
      <c r="D124" t="n">
        <v>1943035800000</v>
      </c>
      <c r="E124" t="inlineStr">
        <is>
          <t>推算：current_assets - inventory? - prepaid_expense?</t>
        </is>
      </c>
      <c r="I124" t="inlineStr">
        <is>
          <t>2023-12-31</t>
        </is>
      </c>
      <c r="J124" t="inlineStr">
        <is>
          <t>USD</t>
        </is>
      </c>
      <c r="K124" t="inlineStr">
        <is>
          <t>由其他科目計算：current_assets - inventory? - prepaid_expense?</t>
        </is>
      </c>
    </row>
    <row r="125">
      <c r="A125" t="inlineStr">
        <is>
          <t>速動資產</t>
        </is>
      </c>
      <c r="B125" t="inlineStr">
        <is>
          <t>Quick Assets</t>
        </is>
      </c>
      <c r="C125" t="inlineStr">
        <is>
          <t>FY2024</t>
        </is>
      </c>
      <c r="D125" t="n">
        <v>2800483300000</v>
      </c>
      <c r="E125" t="inlineStr">
        <is>
          <t>推算：current_assets - inventory? - prepaid_expense?</t>
        </is>
      </c>
      <c r="I125" t="inlineStr">
        <is>
          <t>2024-12-31</t>
        </is>
      </c>
      <c r="J125" t="inlineStr">
        <is>
          <t>USD</t>
        </is>
      </c>
      <c r="K125" t="inlineStr">
        <is>
          <t>由其他科目計算：current_assets - inventory? - prepaid_expense?</t>
        </is>
      </c>
    </row>
    <row r="126">
      <c r="A126" t="inlineStr">
        <is>
          <t>流動負債合計</t>
        </is>
      </c>
      <c r="B126" t="inlineStr">
        <is>
          <t>Total Current Liabilities</t>
        </is>
      </c>
      <c r="C126" t="inlineStr">
        <is>
          <t>FY2021</t>
        </is>
      </c>
      <c r="D126" t="n">
        <v>758352800000</v>
      </c>
      <c r="E126" t="inlineStr">
        <is>
          <t>CurrentLiabilities</t>
        </is>
      </c>
      <c r="F126" t="inlineStr">
        <is>
          <t>20-F</t>
        </is>
      </c>
      <c r="G126" t="inlineStr">
        <is>
          <t>2022-04-14</t>
        </is>
      </c>
      <c r="H126" t="inlineStr">
        <is>
          <t>2023-04-20</t>
        </is>
      </c>
      <c r="I126" t="inlineStr">
        <is>
          <t>2021-12-31</t>
        </is>
      </c>
      <c r="J126" t="inlineStr">
        <is>
          <t>USD</t>
        </is>
      </c>
      <c r="K126" t="inlineStr">
        <is>
          <t>財報直接申報值</t>
        </is>
      </c>
    </row>
    <row r="127">
      <c r="A127" t="inlineStr">
        <is>
          <t>流動負債合計</t>
        </is>
      </c>
      <c r="B127" t="inlineStr">
        <is>
          <t>Total Current Liabilities</t>
        </is>
      </c>
      <c r="C127" t="inlineStr">
        <is>
          <t>FY2022</t>
        </is>
      </c>
      <c r="D127" t="n">
        <v>986563600000</v>
      </c>
      <c r="E127" t="inlineStr">
        <is>
          <t>CurrentLiabilities</t>
        </is>
      </c>
      <c r="F127" t="inlineStr">
        <is>
          <t>20-F</t>
        </is>
      </c>
      <c r="G127" t="inlineStr">
        <is>
          <t>2023-04-20</t>
        </is>
      </c>
      <c r="H127" t="inlineStr">
        <is>
          <t>2024-04-18</t>
        </is>
      </c>
      <c r="I127" t="inlineStr">
        <is>
          <t>2022-12-31</t>
        </is>
      </c>
      <c r="J127" t="inlineStr">
        <is>
          <t>USD</t>
        </is>
      </c>
      <c r="K127" t="inlineStr">
        <is>
          <t>財報直接申報值</t>
        </is>
      </c>
    </row>
    <row r="128">
      <c r="A128" t="inlineStr">
        <is>
          <t>流動負債合計</t>
        </is>
      </c>
      <c r="B128" t="inlineStr">
        <is>
          <t>Total Current Liabilities</t>
        </is>
      </c>
      <c r="C128" t="inlineStr">
        <is>
          <t>FY2023</t>
        </is>
      </c>
      <c r="D128" t="n">
        <v>942805100000</v>
      </c>
      <c r="E128" t="inlineStr">
        <is>
          <t>CurrentLiabilities</t>
        </is>
      </c>
      <c r="F128" t="inlineStr">
        <is>
          <t>20-F</t>
        </is>
      </c>
      <c r="G128" t="inlineStr">
        <is>
          <t>2024-04-18</t>
        </is>
      </c>
      <c r="H128" t="inlineStr">
        <is>
          <t>2025-04-17</t>
        </is>
      </c>
      <c r="I128" t="inlineStr">
        <is>
          <t>2023-12-31</t>
        </is>
      </c>
      <c r="J128" t="inlineStr">
        <is>
          <t>USD</t>
        </is>
      </c>
      <c r="K128" t="inlineStr">
        <is>
          <t>財報直接申報值</t>
        </is>
      </c>
    </row>
    <row r="129">
      <c r="A129" t="inlineStr">
        <is>
          <t>流動負債合計</t>
        </is>
      </c>
      <c r="B129" t="inlineStr">
        <is>
          <t>Total Current Liabilities</t>
        </is>
      </c>
      <c r="C129" t="inlineStr">
        <is>
          <t>FY2024</t>
        </is>
      </c>
      <c r="D129" t="n">
        <v>1308655900000</v>
      </c>
      <c r="E129" t="inlineStr">
        <is>
          <t>CurrentLiabilities</t>
        </is>
      </c>
      <c r="F129" t="inlineStr">
        <is>
          <t>20-F</t>
        </is>
      </c>
      <c r="G129" t="inlineStr">
        <is>
          <t>2025-04-17</t>
        </is>
      </c>
      <c r="H129" t="inlineStr">
        <is>
          <t>2025-04-17</t>
        </is>
      </c>
      <c r="I129" t="inlineStr">
        <is>
          <t>2024-12-31</t>
        </is>
      </c>
      <c r="J129" t="inlineStr">
        <is>
          <t>USD</t>
        </is>
      </c>
      <c r="K129" t="inlineStr">
        <is>
          <t>財報直接申報值</t>
        </is>
      </c>
    </row>
    <row r="130">
      <c r="A130" t="inlineStr">
        <is>
          <t>長期負債</t>
        </is>
      </c>
      <c r="B130" t="inlineStr">
        <is>
          <t>Long-Term Debt</t>
        </is>
      </c>
      <c r="C130" t="inlineStr">
        <is>
          <t>FY2021</t>
        </is>
      </c>
      <c r="D130" t="n">
        <v>610070600000</v>
      </c>
      <c r="E130" t="inlineStr">
        <is>
          <t>NoncurrentPortionOfNoncurrentBondsIssued</t>
        </is>
      </c>
      <c r="F130" t="inlineStr">
        <is>
          <t>20-F</t>
        </is>
      </c>
      <c r="G130" t="inlineStr">
        <is>
          <t>2022-04-14</t>
        </is>
      </c>
      <c r="H130" t="inlineStr">
        <is>
          <t>2023-04-20</t>
        </is>
      </c>
      <c r="I130" t="inlineStr">
        <is>
          <t>2021-12-31</t>
        </is>
      </c>
      <c r="J130" t="inlineStr">
        <is>
          <t>USD</t>
        </is>
      </c>
      <c r="K130" t="inlineStr">
        <is>
          <t>財報直接申報值</t>
        </is>
      </c>
    </row>
    <row r="131">
      <c r="A131" t="inlineStr">
        <is>
          <t>長期負債</t>
        </is>
      </c>
      <c r="B131" t="inlineStr">
        <is>
          <t>Long-Term Debt</t>
        </is>
      </c>
      <c r="C131" t="inlineStr">
        <is>
          <t>FY2022</t>
        </is>
      </c>
      <c r="D131" t="n">
        <v>834336400000</v>
      </c>
      <c r="E131" t="inlineStr">
        <is>
          <t>NoncurrentPortionOfNoncurrentBondsIssued</t>
        </is>
      </c>
      <c r="F131" t="inlineStr">
        <is>
          <t>20-F</t>
        </is>
      </c>
      <c r="G131" t="inlineStr">
        <is>
          <t>2023-04-20</t>
        </is>
      </c>
      <c r="H131" t="inlineStr">
        <is>
          <t>2024-04-18</t>
        </is>
      </c>
      <c r="I131" t="inlineStr">
        <is>
          <t>2022-12-31</t>
        </is>
      </c>
      <c r="J131" t="inlineStr">
        <is>
          <t>USD</t>
        </is>
      </c>
      <c r="K131" t="inlineStr">
        <is>
          <t>財報直接申報值</t>
        </is>
      </c>
    </row>
    <row r="132">
      <c r="A132" t="inlineStr">
        <is>
          <t>長期負債</t>
        </is>
      </c>
      <c r="B132" t="inlineStr">
        <is>
          <t>Long-Term Debt</t>
        </is>
      </c>
      <c r="C132" t="inlineStr">
        <is>
          <t>FY2023</t>
        </is>
      </c>
      <c r="D132" t="n">
        <v>913899800000</v>
      </c>
      <c r="E132" t="inlineStr">
        <is>
          <t>NoncurrentPortionOfNoncurrentBondsIssued</t>
        </is>
      </c>
      <c r="F132" t="inlineStr">
        <is>
          <t>20-F</t>
        </is>
      </c>
      <c r="G132" t="inlineStr">
        <is>
          <t>2024-04-18</t>
        </is>
      </c>
      <c r="H132" t="inlineStr">
        <is>
          <t>2025-04-17</t>
        </is>
      </c>
      <c r="I132" t="inlineStr">
        <is>
          <t>2023-12-31</t>
        </is>
      </c>
      <c r="J132" t="inlineStr">
        <is>
          <t>USD</t>
        </is>
      </c>
      <c r="K132" t="inlineStr">
        <is>
          <t>財報直接申報值</t>
        </is>
      </c>
    </row>
    <row r="133">
      <c r="A133" t="inlineStr">
        <is>
          <t>長期負債</t>
        </is>
      </c>
      <c r="B133" t="inlineStr">
        <is>
          <t>Long-Term Debt</t>
        </is>
      </c>
      <c r="C133" t="inlineStr">
        <is>
          <t>FY2024</t>
        </is>
      </c>
      <c r="D133" t="n">
        <v>926604500000</v>
      </c>
      <c r="E133" t="inlineStr">
        <is>
          <t>NoncurrentPortionOfNoncurrentBondsIssued</t>
        </is>
      </c>
      <c r="F133" t="inlineStr">
        <is>
          <t>20-F</t>
        </is>
      </c>
      <c r="G133" t="inlineStr">
        <is>
          <t>2025-04-17</t>
        </is>
      </c>
      <c r="H133" t="inlineStr">
        <is>
          <t>2025-04-17</t>
        </is>
      </c>
      <c r="I133" t="inlineStr">
        <is>
          <t>2024-12-31</t>
        </is>
      </c>
      <c r="J133" t="inlineStr">
        <is>
          <t>USD</t>
        </is>
      </c>
      <c r="K133" t="inlineStr">
        <is>
          <t>財報直接申報值</t>
        </is>
      </c>
    </row>
    <row r="134">
      <c r="A134" t="inlineStr">
        <is>
          <t>有息負債合計</t>
        </is>
      </c>
      <c r="B134" t="inlineStr">
        <is>
          <t>Total Debt</t>
        </is>
      </c>
      <c r="C134" t="inlineStr">
        <is>
          <t>FY2021</t>
        </is>
      </c>
      <c r="D134" t="n">
        <v>745756100000</v>
      </c>
      <c r="E134" t="inlineStr">
        <is>
          <t>推算：long_term_debt + short_term_debt? + operating_lease_liab_nc?</t>
        </is>
      </c>
      <c r="I134" t="inlineStr">
        <is>
          <t>2021-12-31</t>
        </is>
      </c>
      <c r="J134" t="inlineStr">
        <is>
          <t>USD</t>
        </is>
      </c>
      <c r="K134" t="inlineStr">
        <is>
          <t>由其他科目計算：long_term_debt + short_term_debt? + operating_lease_liab_nc?</t>
        </is>
      </c>
    </row>
    <row r="135">
      <c r="A135" t="inlineStr">
        <is>
          <t>有息負債合計</t>
        </is>
      </c>
      <c r="B135" t="inlineStr">
        <is>
          <t>Total Debt</t>
        </is>
      </c>
      <c r="C135" t="inlineStr">
        <is>
          <t>FY2022</t>
        </is>
      </c>
      <c r="D135" t="n">
        <v>883414400000</v>
      </c>
      <c r="E135" t="inlineStr">
        <is>
          <t>推算：long_term_debt + short_term_debt? + operating_lease_liab_nc?</t>
        </is>
      </c>
      <c r="I135" t="inlineStr">
        <is>
          <t>2022-12-31</t>
        </is>
      </c>
      <c r="J135" t="inlineStr">
        <is>
          <t>USD</t>
        </is>
      </c>
      <c r="K135" t="inlineStr">
        <is>
          <t>由其他科目計算：long_term_debt + short_term_debt? + operating_lease_liab_nc?</t>
        </is>
      </c>
    </row>
    <row r="136">
      <c r="A136" t="inlineStr">
        <is>
          <t>有息負債合計</t>
        </is>
      </c>
      <c r="B136" t="inlineStr">
        <is>
          <t>Total Debt</t>
        </is>
      </c>
      <c r="C136" t="inlineStr">
        <is>
          <t>FY2023</t>
        </is>
      </c>
      <c r="D136" t="n">
        <v>951874900000</v>
      </c>
      <c r="E136" t="inlineStr">
        <is>
          <t>推算：long_term_debt + short_term_debt? + operating_lease_liab_nc?</t>
        </is>
      </c>
      <c r="I136" t="inlineStr">
        <is>
          <t>2023-12-31</t>
        </is>
      </c>
      <c r="J136" t="inlineStr">
        <is>
          <t>USD</t>
        </is>
      </c>
      <c r="K136" t="inlineStr">
        <is>
          <t>由其他科目計算：long_term_debt + short_term_debt? + operating_lease_liab_nc?</t>
        </is>
      </c>
    </row>
    <row r="137">
      <c r="A137" t="inlineStr">
        <is>
          <t>有息負債合計</t>
        </is>
      </c>
      <c r="B137" t="inlineStr">
        <is>
          <t>Total Debt</t>
        </is>
      </c>
      <c r="C137" t="inlineStr">
        <is>
          <t>FY2024</t>
        </is>
      </c>
      <c r="D137" t="n">
        <v>1015217700000</v>
      </c>
      <c r="E137" t="inlineStr">
        <is>
          <t>推算：long_term_debt + short_term_debt? + operating_lease_liab_nc?</t>
        </is>
      </c>
      <c r="I137" t="inlineStr">
        <is>
          <t>2024-12-31</t>
        </is>
      </c>
      <c r="J137" t="inlineStr">
        <is>
          <t>USD</t>
        </is>
      </c>
      <c r="K137" t="inlineStr">
        <is>
          <t>由其他科目計算：long_term_debt + short_term_debt? + operating_lease_liab_nc?</t>
        </is>
      </c>
    </row>
    <row r="138">
      <c r="A138" t="inlineStr">
        <is>
          <t>投入資本</t>
        </is>
      </c>
      <c r="B138" t="inlineStr">
        <is>
          <t>Invested Capital</t>
        </is>
      </c>
      <c r="C138" t="inlineStr">
        <is>
          <t>FY2021</t>
        </is>
      </c>
      <c r="D138" t="n">
        <v>2016721500000</v>
      </c>
      <c r="E138" t="inlineStr">
        <is>
          <t>推算：total_assets - cash - short_term_investments? - current_liabilities + short_term_debt?</t>
        </is>
      </c>
      <c r="I138" t="inlineStr">
        <is>
          <t>2021-12-31</t>
        </is>
      </c>
      <c r="J138" t="inlineStr">
        <is>
          <t>USD</t>
        </is>
      </c>
      <c r="K138" t="inlineStr">
        <is>
          <t>由其他科目計算：total_assets - cash - short_term_investments? - current_liabilities + short_term_debt?</t>
        </is>
      </c>
    </row>
    <row r="139">
      <c r="A139" t="inlineStr">
        <is>
          <t>投入資本</t>
        </is>
      </c>
      <c r="B139" t="inlineStr">
        <is>
          <t>Invested Capital</t>
        </is>
      </c>
      <c r="C139" t="inlineStr">
        <is>
          <t>FY2022</t>
        </is>
      </c>
      <c r="D139" t="n">
        <v>2653324900000</v>
      </c>
      <c r="E139" t="inlineStr">
        <is>
          <t>推算：total_assets - cash - short_term_investments? - current_liabilities + short_term_debt?</t>
        </is>
      </c>
      <c r="I139" t="inlineStr">
        <is>
          <t>2022-12-31</t>
        </is>
      </c>
      <c r="J139" t="inlineStr">
        <is>
          <t>USD</t>
        </is>
      </c>
      <c r="K139" t="inlineStr">
        <is>
          <t>由其他科目計算：total_assets - cash - short_term_investments? - current_liabilities + short_term_debt?</t>
        </is>
      </c>
    </row>
    <row r="140">
      <c r="A140" t="inlineStr">
        <is>
          <t>投入資本</t>
        </is>
      </c>
      <c r="B140" t="inlineStr">
        <is>
          <t>Invested Capital</t>
        </is>
      </c>
      <c r="C140" t="inlineStr">
        <is>
          <t>FY2023</t>
        </is>
      </c>
      <c r="D140" t="n">
        <v>3132332400000</v>
      </c>
      <c r="E140" t="inlineStr">
        <is>
          <t>推算：total_assets - cash - short_term_investments? - current_liabilities + short_term_debt?</t>
        </is>
      </c>
      <c r="I140" t="inlineStr">
        <is>
          <t>2023-12-31</t>
        </is>
      </c>
      <c r="J140" t="inlineStr">
        <is>
          <t>USD</t>
        </is>
      </c>
      <c r="K140" t="inlineStr">
        <is>
          <t>由其他科目計算：total_assets - cash - short_term_investments? - current_liabilities + short_term_debt?</t>
        </is>
      </c>
    </row>
    <row r="141">
      <c r="A141" t="inlineStr">
        <is>
          <t>投入資本</t>
        </is>
      </c>
      <c r="B141" t="inlineStr">
        <is>
          <t>Invested Capital</t>
        </is>
      </c>
      <c r="C141" t="inlineStr">
        <is>
          <t>FY2024</t>
        </is>
      </c>
      <c r="D141" t="n">
        <v>3315132000000</v>
      </c>
      <c r="E141" t="inlineStr">
        <is>
          <t>推算：total_assets - cash - short_term_investments? - current_liabilities + short_term_debt?</t>
        </is>
      </c>
      <c r="I141" t="inlineStr">
        <is>
          <t>2024-12-31</t>
        </is>
      </c>
      <c r="J141" t="inlineStr">
        <is>
          <t>USD</t>
        </is>
      </c>
      <c r="K141" t="inlineStr">
        <is>
          <t>由其他科目計算：total_assets - cash - short_term_investments? - current_liabilities + short_term_debt?</t>
        </is>
      </c>
    </row>
    <row r="142">
      <c r="A142" t="inlineStr">
        <is>
          <t>長期租賃負債</t>
        </is>
      </c>
      <c r="B142" t="inlineStr">
        <is>
          <t>Operating Lease Liability, Noncurrent</t>
        </is>
      </c>
      <c r="C142" t="inlineStr">
        <is>
          <t>FY2021</t>
        </is>
      </c>
      <c r="D142" t="n">
        <v>20764200000</v>
      </c>
      <c r="E142" t="inlineStr">
        <is>
          <t>NoncurrentLeaseLiabilities</t>
        </is>
      </c>
      <c r="F142" t="inlineStr">
        <is>
          <t>20-F</t>
        </is>
      </c>
      <c r="G142" t="inlineStr">
        <is>
          <t>2022-04-14</t>
        </is>
      </c>
      <c r="H142" t="inlineStr">
        <is>
          <t>2023-04-20</t>
        </is>
      </c>
      <c r="I142" t="inlineStr">
        <is>
          <t>2021-12-31</t>
        </is>
      </c>
      <c r="J142" t="inlineStr">
        <is>
          <t>USD</t>
        </is>
      </c>
      <c r="K142" t="inlineStr">
        <is>
          <t>財報直接申報值</t>
        </is>
      </c>
    </row>
    <row r="143">
      <c r="A143" t="inlineStr">
        <is>
          <t>長期租賃負債</t>
        </is>
      </c>
      <c r="B143" t="inlineStr">
        <is>
          <t>Operating Lease Liability, Noncurrent</t>
        </is>
      </c>
      <c r="C143" t="inlineStr">
        <is>
          <t>FY2022</t>
        </is>
      </c>
      <c r="D143" t="n">
        <v>29764100000</v>
      </c>
      <c r="E143" t="inlineStr">
        <is>
          <t>NoncurrentLeaseLiabilities</t>
        </is>
      </c>
      <c r="F143" t="inlineStr">
        <is>
          <t>20-F</t>
        </is>
      </c>
      <c r="G143" t="inlineStr">
        <is>
          <t>2023-04-20</t>
        </is>
      </c>
      <c r="H143" t="inlineStr">
        <is>
          <t>2024-04-18</t>
        </is>
      </c>
      <c r="I143" t="inlineStr">
        <is>
          <t>2022-12-31</t>
        </is>
      </c>
      <c r="J143" t="inlineStr">
        <is>
          <t>USD</t>
        </is>
      </c>
      <c r="K143" t="inlineStr">
        <is>
          <t>財報直接申報值</t>
        </is>
      </c>
    </row>
    <row r="144">
      <c r="A144" t="inlineStr">
        <is>
          <t>長期租賃負債</t>
        </is>
      </c>
      <c r="B144" t="inlineStr">
        <is>
          <t>Operating Lease Liability, Noncurrent</t>
        </is>
      </c>
      <c r="C144" t="inlineStr">
        <is>
          <t>FY2023</t>
        </is>
      </c>
      <c r="D144" t="n">
        <v>28681800000</v>
      </c>
      <c r="E144" t="inlineStr">
        <is>
          <t>NoncurrentLeaseLiabilities</t>
        </is>
      </c>
      <c r="F144" t="inlineStr">
        <is>
          <t>20-F</t>
        </is>
      </c>
      <c r="G144" t="inlineStr">
        <is>
          <t>2024-04-18</t>
        </is>
      </c>
      <c r="H144" t="inlineStr">
        <is>
          <t>2025-04-17</t>
        </is>
      </c>
      <c r="I144" t="inlineStr">
        <is>
          <t>2023-12-31</t>
        </is>
      </c>
      <c r="J144" t="inlineStr">
        <is>
          <t>USD</t>
        </is>
      </c>
      <c r="K144" t="inlineStr">
        <is>
          <t>財報直接申報值</t>
        </is>
      </c>
    </row>
    <row r="145">
      <c r="A145" t="inlineStr">
        <is>
          <t>長期租賃負債</t>
        </is>
      </c>
      <c r="B145" t="inlineStr">
        <is>
          <t>Operating Lease Liability, Noncurrent</t>
        </is>
      </c>
      <c r="C145" t="inlineStr">
        <is>
          <t>FY2024</t>
        </is>
      </c>
      <c r="D145" t="n">
        <v>28755300000</v>
      </c>
      <c r="E145" t="inlineStr">
        <is>
          <t>NoncurrentLeaseLiabilities</t>
        </is>
      </c>
      <c r="F145" t="inlineStr">
        <is>
          <t>20-F</t>
        </is>
      </c>
      <c r="G145" t="inlineStr">
        <is>
          <t>2025-04-17</t>
        </is>
      </c>
      <c r="H145" t="inlineStr">
        <is>
          <t>2025-04-17</t>
        </is>
      </c>
      <c r="I145" t="inlineStr">
        <is>
          <t>2024-12-31</t>
        </is>
      </c>
      <c r="J145" t="inlineStr">
        <is>
          <t>USD</t>
        </is>
      </c>
      <c r="K145" t="inlineStr">
        <is>
          <t>財報直接申報值</t>
        </is>
      </c>
    </row>
    <row r="146">
      <c r="A146" t="inlineStr">
        <is>
          <t>負債總計</t>
        </is>
      </c>
      <c r="B146" t="inlineStr">
        <is>
          <t>Total Liabilities</t>
        </is>
      </c>
      <c r="C146" t="inlineStr">
        <is>
          <t>FY2021</t>
        </is>
      </c>
      <c r="D146" t="n">
        <v>1573619700000</v>
      </c>
      <c r="E146" t="inlineStr">
        <is>
          <t>Liabilities</t>
        </is>
      </c>
      <c r="F146" t="inlineStr">
        <is>
          <t>20-F</t>
        </is>
      </c>
      <c r="G146" t="inlineStr">
        <is>
          <t>2022-04-14</t>
        </is>
      </c>
      <c r="H146" t="inlineStr">
        <is>
          <t>2023-04-20</t>
        </is>
      </c>
      <c r="I146" t="inlineStr">
        <is>
          <t>2021-12-31</t>
        </is>
      </c>
      <c r="J146" t="inlineStr">
        <is>
          <t>USD</t>
        </is>
      </c>
      <c r="K146" t="inlineStr">
        <is>
          <t>財報直接申報值</t>
        </is>
      </c>
    </row>
    <row r="147">
      <c r="A147" t="inlineStr">
        <is>
          <t>負債總計</t>
        </is>
      </c>
      <c r="B147" t="inlineStr">
        <is>
          <t>Total Liabilities</t>
        </is>
      </c>
      <c r="C147" t="inlineStr">
        <is>
          <t>FY2022</t>
        </is>
      </c>
      <c r="D147" t="n">
        <v>2046626700000</v>
      </c>
      <c r="E147" t="inlineStr">
        <is>
          <t>Liabilities</t>
        </is>
      </c>
      <c r="F147" t="inlineStr">
        <is>
          <t>20-F</t>
        </is>
      </c>
      <c r="G147" t="inlineStr">
        <is>
          <t>2023-04-20</t>
        </is>
      </c>
      <c r="H147" t="inlineStr">
        <is>
          <t>2024-04-18</t>
        </is>
      </c>
      <c r="I147" t="inlineStr">
        <is>
          <t>2022-12-31</t>
        </is>
      </c>
      <c r="J147" t="inlineStr">
        <is>
          <t>USD</t>
        </is>
      </c>
      <c r="K147" t="inlineStr">
        <is>
          <t>財報直接申報值</t>
        </is>
      </c>
    </row>
    <row r="148">
      <c r="A148" t="inlineStr">
        <is>
          <t>負債總計</t>
        </is>
      </c>
      <c r="B148" t="inlineStr">
        <is>
          <t>Total Liabilities</t>
        </is>
      </c>
      <c r="C148" t="inlineStr">
        <is>
          <t>FY2023</t>
        </is>
      </c>
      <c r="D148" t="n">
        <v>2078330100000</v>
      </c>
      <c r="E148" t="inlineStr">
        <is>
          <t>Liabilities</t>
        </is>
      </c>
      <c r="F148" t="inlineStr">
        <is>
          <t>20-F</t>
        </is>
      </c>
      <c r="G148" t="inlineStr">
        <is>
          <t>2024-04-18</t>
        </is>
      </c>
      <c r="H148" t="inlineStr">
        <is>
          <t>2025-04-17</t>
        </is>
      </c>
      <c r="I148" t="inlineStr">
        <is>
          <t>2023-12-31</t>
        </is>
      </c>
      <c r="J148" t="inlineStr">
        <is>
          <t>USD</t>
        </is>
      </c>
      <c r="K148" t="inlineStr">
        <is>
          <t>財報直接申報值</t>
        </is>
      </c>
    </row>
    <row r="149">
      <c r="A149" t="inlineStr">
        <is>
          <t>負債總計</t>
        </is>
      </c>
      <c r="B149" t="inlineStr">
        <is>
          <t>Total Liabilities</t>
        </is>
      </c>
      <c r="C149" t="inlineStr">
        <is>
          <t>FY2024</t>
        </is>
      </c>
      <c r="D149" t="n">
        <v>2412493100000</v>
      </c>
      <c r="E149" t="inlineStr">
        <is>
          <t>Liabilities</t>
        </is>
      </c>
      <c r="F149" t="inlineStr">
        <is>
          <t>20-F</t>
        </is>
      </c>
      <c r="G149" t="inlineStr">
        <is>
          <t>2025-04-17</t>
        </is>
      </c>
      <c r="H149" t="inlineStr">
        <is>
          <t>2025-04-17</t>
        </is>
      </c>
      <c r="I149" t="inlineStr">
        <is>
          <t>2024-12-31</t>
        </is>
      </c>
      <c r="J149" t="inlineStr">
        <is>
          <t>USD</t>
        </is>
      </c>
      <c r="K149" t="inlineStr">
        <is>
          <t>財報直接申報值</t>
        </is>
      </c>
    </row>
    <row r="150">
      <c r="A150" t="inlineStr">
        <is>
          <t>股東權益總計</t>
        </is>
      </c>
      <c r="B150" t="inlineStr">
        <is>
          <t>Total Stockholders' Equity</t>
        </is>
      </c>
      <c r="C150" t="inlineStr">
        <is>
          <t>FY2021</t>
        </is>
      </c>
      <c r="D150" t="n">
        <v>2149259800000</v>
      </c>
      <c r="E150" t="inlineStr">
        <is>
          <t>EquityAttributableToOwnersOfParent</t>
        </is>
      </c>
      <c r="F150" t="inlineStr">
        <is>
          <t>20-F</t>
        </is>
      </c>
      <c r="G150" t="inlineStr">
        <is>
          <t>2022-04-14</t>
        </is>
      </c>
      <c r="H150" t="inlineStr">
        <is>
          <t>2023-04-20</t>
        </is>
      </c>
      <c r="I150" t="inlineStr">
        <is>
          <t>2021-12-31</t>
        </is>
      </c>
      <c r="J150" t="inlineStr">
        <is>
          <t>USD</t>
        </is>
      </c>
      <c r="K150" t="inlineStr">
        <is>
          <t>財報直接申報值</t>
        </is>
      </c>
    </row>
    <row r="151">
      <c r="A151" t="inlineStr">
        <is>
          <t>股東權益總計</t>
        </is>
      </c>
      <c r="B151" t="inlineStr">
        <is>
          <t>Total Stockholders' Equity</t>
        </is>
      </c>
      <c r="C151" t="inlineStr">
        <is>
          <t>FY2022</t>
        </is>
      </c>
      <c r="D151" t="n">
        <v>2903019700000</v>
      </c>
      <c r="E151" t="inlineStr">
        <is>
          <t>EquityAttributableToOwnersOfParent</t>
        </is>
      </c>
      <c r="F151" t="inlineStr">
        <is>
          <t>20-F</t>
        </is>
      </c>
      <c r="G151" t="inlineStr">
        <is>
          <t>2023-04-20</t>
        </is>
      </c>
      <c r="H151" t="inlineStr">
        <is>
          <t>2024-04-18</t>
        </is>
      </c>
      <c r="I151" t="inlineStr">
        <is>
          <t>2022-12-31</t>
        </is>
      </c>
      <c r="J151" t="inlineStr">
        <is>
          <t>USD</t>
        </is>
      </c>
      <c r="K151" t="inlineStr">
        <is>
          <t>財報直接申報值</t>
        </is>
      </c>
    </row>
    <row r="152">
      <c r="A152" t="inlineStr">
        <is>
          <t>股東權益總計</t>
        </is>
      </c>
      <c r="B152" t="inlineStr">
        <is>
          <t>Total Stockholders' Equity</t>
        </is>
      </c>
      <c r="C152" t="inlineStr">
        <is>
          <t>FY2023</t>
        </is>
      </c>
      <c r="D152" t="n">
        <v>3429522400000</v>
      </c>
      <c r="E152" t="inlineStr">
        <is>
          <t>EquityAttributableToOwnersOfParent</t>
        </is>
      </c>
      <c r="F152" t="inlineStr">
        <is>
          <t>20-F</t>
        </is>
      </c>
      <c r="G152" t="inlineStr">
        <is>
          <t>2024-04-18</t>
        </is>
      </c>
      <c r="H152" t="inlineStr">
        <is>
          <t>2025-04-17</t>
        </is>
      </c>
      <c r="I152" t="inlineStr">
        <is>
          <t>2023-12-31</t>
        </is>
      </c>
      <c r="J152" t="inlineStr">
        <is>
          <t>USD</t>
        </is>
      </c>
      <c r="K152" t="inlineStr">
        <is>
          <t>財報直接申報值</t>
        </is>
      </c>
    </row>
    <row r="153">
      <c r="A153" t="inlineStr">
        <is>
          <t>股東權益總計</t>
        </is>
      </c>
      <c r="B153" t="inlineStr">
        <is>
          <t>Total Stockholders' Equity</t>
        </is>
      </c>
      <c r="C153" t="inlineStr">
        <is>
          <t>FY2024</t>
        </is>
      </c>
      <c r="D153" t="n">
        <v>4244266500000</v>
      </c>
      <c r="E153" t="inlineStr">
        <is>
          <t>EquityAttributableToOwnersOfParent</t>
        </is>
      </c>
      <c r="F153" t="inlineStr">
        <is>
          <t>20-F</t>
        </is>
      </c>
      <c r="G153" t="inlineStr">
        <is>
          <t>2025-04-17</t>
        </is>
      </c>
      <c r="H153" t="inlineStr">
        <is>
          <t>2025-04-17</t>
        </is>
      </c>
      <c r="I153" t="inlineStr">
        <is>
          <t>2024-12-31</t>
        </is>
      </c>
      <c r="J153" t="inlineStr">
        <is>
          <t>USD</t>
        </is>
      </c>
      <c r="K153" t="inlineStr">
        <is>
          <t>財報直接申報值</t>
        </is>
      </c>
    </row>
    <row r="154">
      <c r="A154" t="inlineStr">
        <is>
          <t>保留盈餘（累積虧損）</t>
        </is>
      </c>
      <c r="B154" t="inlineStr">
        <is>
          <t>Retained Earnings</t>
        </is>
      </c>
      <c r="C154" t="inlineStr">
        <is>
          <t>FY2021</t>
        </is>
      </c>
      <c r="D154" t="n">
        <v>1887802900000</v>
      </c>
      <c r="E154" t="inlineStr">
        <is>
          <t>RetainedEarnings</t>
        </is>
      </c>
      <c r="F154" t="inlineStr">
        <is>
          <t>20-F</t>
        </is>
      </c>
      <c r="G154" t="inlineStr">
        <is>
          <t>2022-04-14</t>
        </is>
      </c>
      <c r="H154" t="inlineStr">
        <is>
          <t>2023-04-20</t>
        </is>
      </c>
      <c r="I154" t="inlineStr">
        <is>
          <t>2021-12-31</t>
        </is>
      </c>
      <c r="J154" t="inlineStr">
        <is>
          <t>USD</t>
        </is>
      </c>
      <c r="K154" t="inlineStr">
        <is>
          <t>財報直接申報值</t>
        </is>
      </c>
    </row>
    <row r="155">
      <c r="A155" t="inlineStr">
        <is>
          <t>保留盈餘（累積虧損）</t>
        </is>
      </c>
      <c r="B155" t="inlineStr">
        <is>
          <t>Retained Earnings</t>
        </is>
      </c>
      <c r="C155" t="inlineStr">
        <is>
          <t>FY2022</t>
        </is>
      </c>
      <c r="D155" t="n">
        <v>2594891200000</v>
      </c>
      <c r="E155" t="inlineStr">
        <is>
          <t>RetainedEarnings</t>
        </is>
      </c>
      <c r="F155" t="inlineStr">
        <is>
          <t>20-F</t>
        </is>
      </c>
      <c r="G155" t="inlineStr">
        <is>
          <t>2023-04-20</t>
        </is>
      </c>
      <c r="H155" t="inlineStr">
        <is>
          <t>2024-04-18</t>
        </is>
      </c>
      <c r="I155" t="inlineStr">
        <is>
          <t>2022-12-31</t>
        </is>
      </c>
      <c r="J155" t="inlineStr">
        <is>
          <t>USD</t>
        </is>
      </c>
      <c r="K155" t="inlineStr">
        <is>
          <t>財報直接申報值</t>
        </is>
      </c>
    </row>
    <row r="156">
      <c r="A156" t="inlineStr">
        <is>
          <t>保留盈餘（累積虧損）</t>
        </is>
      </c>
      <c r="B156" t="inlineStr">
        <is>
          <t>Retained Earnings</t>
        </is>
      </c>
      <c r="C156" t="inlineStr">
        <is>
          <t>FY2023</t>
        </is>
      </c>
      <c r="D156" t="n">
        <v>3128639600000</v>
      </c>
      <c r="E156" t="inlineStr">
        <is>
          <t>RetainedEarnings</t>
        </is>
      </c>
      <c r="F156" t="inlineStr">
        <is>
          <t>20-F</t>
        </is>
      </c>
      <c r="G156" t="inlineStr">
        <is>
          <t>2024-04-18</t>
        </is>
      </c>
      <c r="H156" t="inlineStr">
        <is>
          <t>2025-04-17</t>
        </is>
      </c>
      <c r="I156" t="inlineStr">
        <is>
          <t>2023-12-31</t>
        </is>
      </c>
      <c r="J156" t="inlineStr">
        <is>
          <t>USD</t>
        </is>
      </c>
      <c r="K156" t="inlineStr">
        <is>
          <t>財報直接申報值</t>
        </is>
      </c>
    </row>
    <row r="157">
      <c r="A157" t="inlineStr">
        <is>
          <t>保留盈餘（累積虧損）</t>
        </is>
      </c>
      <c r="B157" t="inlineStr">
        <is>
          <t>Retained Earnings</t>
        </is>
      </c>
      <c r="C157" t="inlineStr">
        <is>
          <t>FY2024</t>
        </is>
      </c>
      <c r="D157" t="n">
        <v>3872973400000</v>
      </c>
      <c r="E157" t="inlineStr">
        <is>
          <t>RetainedEarnings</t>
        </is>
      </c>
      <c r="F157" t="inlineStr">
        <is>
          <t>20-F</t>
        </is>
      </c>
      <c r="G157" t="inlineStr">
        <is>
          <t>2025-04-17</t>
        </is>
      </c>
      <c r="H157" t="inlineStr">
        <is>
          <t>2025-04-17</t>
        </is>
      </c>
      <c r="I157" t="inlineStr">
        <is>
          <t>2024-12-31</t>
        </is>
      </c>
      <c r="J157" t="inlineStr">
        <is>
          <t>USD</t>
        </is>
      </c>
      <c r="K157" t="inlineStr">
        <is>
          <t>財報直接申報值</t>
        </is>
      </c>
    </row>
    <row r="158">
      <c r="A158" t="inlineStr">
        <is>
          <t>股份基礎給付</t>
        </is>
      </c>
      <c r="B158" t="inlineStr">
        <is>
          <t>Stock-Based Compensation</t>
        </is>
      </c>
      <c r="C158" t="inlineStr">
        <is>
          <t>FY2021</t>
        </is>
      </c>
      <c r="D158" t="n">
        <v>7800000</v>
      </c>
      <c r="E158" t="inlineStr">
        <is>
          <t>ExpenseFromSharebasedPaymentTransactionsInWhichGoodsOrServicesReceivedDidNotQualifyForRecognitionAsAssets</t>
        </is>
      </c>
      <c r="F158" t="inlineStr">
        <is>
          <t>20-F</t>
        </is>
      </c>
      <c r="G158" t="inlineStr">
        <is>
          <t>2023-04-20</t>
        </is>
      </c>
      <c r="H158" t="inlineStr">
        <is>
          <t>2024-04-18</t>
        </is>
      </c>
      <c r="I158" t="inlineStr">
        <is>
          <t>2021-12-31</t>
        </is>
      </c>
      <c r="J158" t="inlineStr">
        <is>
          <t>USD</t>
        </is>
      </c>
      <c r="K158" t="inlineStr">
        <is>
          <t>財報直接申報值</t>
        </is>
      </c>
    </row>
    <row r="159">
      <c r="A159" t="inlineStr">
        <is>
          <t>股份基礎給付</t>
        </is>
      </c>
      <c r="B159" t="inlineStr">
        <is>
          <t>Stock-Based Compensation</t>
        </is>
      </c>
      <c r="C159" t="inlineStr">
        <is>
          <t>FY2022</t>
        </is>
      </c>
      <c r="D159" t="n">
        <v>335100000</v>
      </c>
      <c r="E159" t="inlineStr">
        <is>
          <t>ExpenseFromSharebasedPaymentTransactionsInWhichGoodsOrServicesReceivedDidNotQualifyForRecognitionAsAssets</t>
        </is>
      </c>
      <c r="F159" t="inlineStr">
        <is>
          <t>20-F</t>
        </is>
      </c>
      <c r="G159" t="inlineStr">
        <is>
          <t>2023-04-20</t>
        </is>
      </c>
      <c r="H159" t="inlineStr">
        <is>
          <t>2025-04-17</t>
        </is>
      </c>
      <c r="I159" t="inlineStr">
        <is>
          <t>2022-12-31</t>
        </is>
      </c>
      <c r="J159" t="inlineStr">
        <is>
          <t>USD</t>
        </is>
      </c>
      <c r="K159" t="inlineStr">
        <is>
          <t>財報直接申報值</t>
        </is>
      </c>
    </row>
    <row r="160">
      <c r="A160" t="inlineStr">
        <is>
          <t>股份基礎給付</t>
        </is>
      </c>
      <c r="B160" t="inlineStr">
        <is>
          <t>Stock-Based Compensation</t>
        </is>
      </c>
      <c r="C160" t="inlineStr">
        <is>
          <t>FY2023</t>
        </is>
      </c>
      <c r="D160" t="n">
        <v>544400000</v>
      </c>
      <c r="E160" t="inlineStr">
        <is>
          <t>ExpenseFromSharebasedPaymentTransactionsInWhichGoodsOrServicesReceivedDidNotQualifyForRecognitionAsAssets</t>
        </is>
      </c>
      <c r="F160" t="inlineStr">
        <is>
          <t>20-F</t>
        </is>
      </c>
      <c r="G160" t="inlineStr">
        <is>
          <t>2024-04-18</t>
        </is>
      </c>
      <c r="H160" t="inlineStr">
        <is>
          <t>2025-04-17</t>
        </is>
      </c>
      <c r="I160" t="inlineStr">
        <is>
          <t>2023-12-31</t>
        </is>
      </c>
      <c r="J160" t="inlineStr">
        <is>
          <t>USD</t>
        </is>
      </c>
      <c r="K160" t="inlineStr">
        <is>
          <t>財報直接申報值</t>
        </is>
      </c>
    </row>
    <row r="161">
      <c r="A161" t="inlineStr">
        <is>
          <t>股份基礎給付</t>
        </is>
      </c>
      <c r="B161" t="inlineStr">
        <is>
          <t>Stock-Based Compensation</t>
        </is>
      </c>
      <c r="C161" t="inlineStr">
        <is>
          <t>FY2024</t>
        </is>
      </c>
      <c r="D161" t="n">
        <v>1646200000</v>
      </c>
      <c r="E161" t="inlineStr">
        <is>
          <t>ExpenseFromSharebasedPaymentTransactionsInWhichGoodsOrServicesReceivedDidNotQualifyForRecognitionAsAssets</t>
        </is>
      </c>
      <c r="F161" t="inlineStr">
        <is>
          <t>20-F</t>
        </is>
      </c>
      <c r="G161" t="inlineStr">
        <is>
          <t>2025-04-17</t>
        </is>
      </c>
      <c r="H161" t="inlineStr">
        <is>
          <t>2025-04-17</t>
        </is>
      </c>
      <c r="I161" t="inlineStr">
        <is>
          <t>2024-12-31</t>
        </is>
      </c>
      <c r="J161" t="inlineStr">
        <is>
          <t>USD</t>
        </is>
      </c>
      <c r="K161" t="inlineStr">
        <is>
          <t>財報直接申報值</t>
        </is>
      </c>
    </row>
    <row r="162">
      <c r="A162" t="inlineStr">
        <is>
          <t>折舊及攤銷</t>
        </is>
      </c>
      <c r="B162" t="inlineStr">
        <is>
          <t>D&amp;A</t>
        </is>
      </c>
      <c r="C162" t="inlineStr">
        <is>
          <t>FY2021</t>
        </is>
      </c>
      <c r="D162" t="n">
        <v>414187700000</v>
      </c>
      <c r="E162" t="inlineStr">
        <is>
          <t>DepreciationExpense</t>
        </is>
      </c>
      <c r="F162" t="inlineStr">
        <is>
          <t>20-F</t>
        </is>
      </c>
      <c r="G162" t="inlineStr">
        <is>
          <t>2022-04-14</t>
        </is>
      </c>
      <c r="H162" t="inlineStr">
        <is>
          <t>2024-04-18</t>
        </is>
      </c>
      <c r="I162" t="inlineStr">
        <is>
          <t>2021-12-31</t>
        </is>
      </c>
      <c r="J162" t="inlineStr">
        <is>
          <t>USD</t>
        </is>
      </c>
      <c r="K162" t="inlineStr">
        <is>
          <t>財報直接申報值</t>
        </is>
      </c>
    </row>
    <row r="163">
      <c r="A163" t="inlineStr">
        <is>
          <t>折舊及攤銷</t>
        </is>
      </c>
      <c r="B163" t="inlineStr">
        <is>
          <t>D&amp;A</t>
        </is>
      </c>
      <c r="C163" t="inlineStr">
        <is>
          <t>FY2022</t>
        </is>
      </c>
      <c r="D163" t="n">
        <v>428498200000</v>
      </c>
      <c r="E163" t="inlineStr">
        <is>
          <t>DepreciationExpense</t>
        </is>
      </c>
      <c r="F163" t="inlineStr">
        <is>
          <t>20-F</t>
        </is>
      </c>
      <c r="G163" t="inlineStr">
        <is>
          <t>2023-04-20</t>
        </is>
      </c>
      <c r="H163" t="inlineStr">
        <is>
          <t>2025-04-17</t>
        </is>
      </c>
      <c r="I163" t="inlineStr">
        <is>
          <t>2022-12-31</t>
        </is>
      </c>
      <c r="J163" t="inlineStr">
        <is>
          <t>USD</t>
        </is>
      </c>
      <c r="K163" t="inlineStr">
        <is>
          <t>財報直接申報值</t>
        </is>
      </c>
    </row>
    <row r="164">
      <c r="A164" t="inlineStr">
        <is>
          <t>折舊及攤銷</t>
        </is>
      </c>
      <c r="B164" t="inlineStr">
        <is>
          <t>D&amp;A</t>
        </is>
      </c>
      <c r="C164" t="inlineStr">
        <is>
          <t>FY2023</t>
        </is>
      </c>
      <c r="D164" t="n">
        <v>522932700000</v>
      </c>
      <c r="E164" t="inlineStr">
        <is>
          <t>DepreciationExpense</t>
        </is>
      </c>
      <c r="F164" t="inlineStr">
        <is>
          <t>20-F</t>
        </is>
      </c>
      <c r="G164" t="inlineStr">
        <is>
          <t>2024-04-18</t>
        </is>
      </c>
      <c r="H164" t="inlineStr">
        <is>
          <t>2025-04-17</t>
        </is>
      </c>
      <c r="I164" t="inlineStr">
        <is>
          <t>2023-12-31</t>
        </is>
      </c>
      <c r="J164" t="inlineStr">
        <is>
          <t>USD</t>
        </is>
      </c>
      <c r="K164" t="inlineStr">
        <is>
          <t>財報直接申報值</t>
        </is>
      </c>
    </row>
    <row r="165">
      <c r="A165" t="inlineStr">
        <is>
          <t>折舊及攤銷</t>
        </is>
      </c>
      <c r="B165" t="inlineStr">
        <is>
          <t>D&amp;A</t>
        </is>
      </c>
      <c r="C165" t="inlineStr">
        <is>
          <t>FY2024</t>
        </is>
      </c>
      <c r="D165" t="n">
        <v>653610500000</v>
      </c>
      <c r="E165" t="inlineStr">
        <is>
          <t>DepreciationExpense</t>
        </is>
      </c>
      <c r="F165" t="inlineStr">
        <is>
          <t>20-F</t>
        </is>
      </c>
      <c r="G165" t="inlineStr">
        <is>
          <t>2025-04-17</t>
        </is>
      </c>
      <c r="H165" t="inlineStr">
        <is>
          <t>2025-04-17</t>
        </is>
      </c>
      <c r="I165" t="inlineStr">
        <is>
          <t>2024-12-31</t>
        </is>
      </c>
      <c r="J165" t="inlineStr">
        <is>
          <t>USD</t>
        </is>
      </c>
      <c r="K165" t="inlineStr">
        <is>
          <t>財報直接申報值</t>
        </is>
      </c>
    </row>
    <row r="166">
      <c r="A166" t="inlineStr">
        <is>
          <t>營業活動現金流量</t>
        </is>
      </c>
      <c r="B166" t="inlineStr">
        <is>
          <t>Cash Flow from Operations</t>
        </is>
      </c>
      <c r="C166" t="inlineStr">
        <is>
          <t>FY2021</t>
        </is>
      </c>
      <c r="D166" t="n">
        <v>1112160700000</v>
      </c>
      <c r="E166" t="inlineStr">
        <is>
          <t>CashFlowsFromUsedInOperatingActivities</t>
        </is>
      </c>
      <c r="F166" t="inlineStr">
        <is>
          <t>20-F</t>
        </is>
      </c>
      <c r="G166" t="inlineStr">
        <is>
          <t>2022-04-14</t>
        </is>
      </c>
      <c r="H166" t="inlineStr">
        <is>
          <t>2024-04-18</t>
        </is>
      </c>
      <c r="I166" t="inlineStr">
        <is>
          <t>2021-12-31</t>
        </is>
      </c>
      <c r="J166" t="inlineStr">
        <is>
          <t>USD</t>
        </is>
      </c>
      <c r="K166" t="inlineStr">
        <is>
          <t>財報直接申報值</t>
        </is>
      </c>
    </row>
    <row r="167">
      <c r="A167" t="inlineStr">
        <is>
          <t>營業活動現金流量</t>
        </is>
      </c>
      <c r="B167" t="inlineStr">
        <is>
          <t>Cash Flow from Operations</t>
        </is>
      </c>
      <c r="C167" t="inlineStr">
        <is>
          <t>FY2022</t>
        </is>
      </c>
      <c r="D167" t="n">
        <v>1610599200000</v>
      </c>
      <c r="E167" t="inlineStr">
        <is>
          <t>CashFlowsFromUsedInOperatingActivities</t>
        </is>
      </c>
      <c r="F167" t="inlineStr">
        <is>
          <t>20-F</t>
        </is>
      </c>
      <c r="G167" t="inlineStr">
        <is>
          <t>2023-04-20</t>
        </is>
      </c>
      <c r="H167" t="inlineStr">
        <is>
          <t>2025-04-17</t>
        </is>
      </c>
      <c r="I167" t="inlineStr">
        <is>
          <t>2022-12-31</t>
        </is>
      </c>
      <c r="J167" t="inlineStr">
        <is>
          <t>USD</t>
        </is>
      </c>
      <c r="K167" t="inlineStr">
        <is>
          <t>財報直接申報值</t>
        </is>
      </c>
    </row>
    <row r="168">
      <c r="A168" t="inlineStr">
        <is>
          <t>營業活動現金流量</t>
        </is>
      </c>
      <c r="B168" t="inlineStr">
        <is>
          <t>Cash Flow from Operations</t>
        </is>
      </c>
      <c r="C168" t="inlineStr">
        <is>
          <t>FY2023</t>
        </is>
      </c>
      <c r="D168" t="n">
        <v>1241967300000</v>
      </c>
      <c r="E168" t="inlineStr">
        <is>
          <t>CashFlowsFromUsedInOperatingActivities</t>
        </is>
      </c>
      <c r="F168" t="inlineStr">
        <is>
          <t>20-F</t>
        </is>
      </c>
      <c r="G168" t="inlineStr">
        <is>
          <t>2024-04-18</t>
        </is>
      </c>
      <c r="H168" t="inlineStr">
        <is>
          <t>2025-04-17</t>
        </is>
      </c>
      <c r="I168" t="inlineStr">
        <is>
          <t>2023-12-31</t>
        </is>
      </c>
      <c r="J168" t="inlineStr">
        <is>
          <t>USD</t>
        </is>
      </c>
      <c r="K168" t="inlineStr">
        <is>
          <t>財報直接申報值</t>
        </is>
      </c>
    </row>
    <row r="169">
      <c r="A169" t="inlineStr">
        <is>
          <t>營業活動現金流量</t>
        </is>
      </c>
      <c r="B169" t="inlineStr">
        <is>
          <t>Cash Flow from Operations</t>
        </is>
      </c>
      <c r="C169" t="inlineStr">
        <is>
          <t>FY2024</t>
        </is>
      </c>
      <c r="D169" t="n">
        <v>1826177100000</v>
      </c>
      <c r="E169" t="inlineStr">
        <is>
          <t>CashFlowsFromUsedInOperatingActivities</t>
        </is>
      </c>
      <c r="F169" t="inlineStr">
        <is>
          <t>20-F</t>
        </is>
      </c>
      <c r="G169" t="inlineStr">
        <is>
          <t>2025-04-17</t>
        </is>
      </c>
      <c r="H169" t="inlineStr">
        <is>
          <t>2025-04-17</t>
        </is>
      </c>
      <c r="I169" t="inlineStr">
        <is>
          <t>2024-12-31</t>
        </is>
      </c>
      <c r="J169" t="inlineStr">
        <is>
          <t>USD</t>
        </is>
      </c>
      <c r="K169" t="inlineStr">
        <is>
          <t>財報直接申報值</t>
        </is>
      </c>
    </row>
    <row r="170">
      <c r="A170" t="inlineStr">
        <is>
          <t>資本支出</t>
        </is>
      </c>
      <c r="B170" t="inlineStr">
        <is>
          <t>Capital Expenditures</t>
        </is>
      </c>
      <c r="C170" t="inlineStr">
        <is>
          <t>FY2021</t>
        </is>
      </c>
      <c r="D170" t="n">
        <v>839195700000</v>
      </c>
      <c r="E170" t="inlineStr">
        <is>
          <t>PurchaseOfPropertyPlantAndEquipmentClassifiedAsInvestingActivities</t>
        </is>
      </c>
      <c r="F170" t="inlineStr">
        <is>
          <t>20-F</t>
        </is>
      </c>
      <c r="G170" t="inlineStr">
        <is>
          <t>2022-04-14</t>
        </is>
      </c>
      <c r="H170" t="inlineStr">
        <is>
          <t>2024-04-18</t>
        </is>
      </c>
      <c r="I170" t="inlineStr">
        <is>
          <t>2021-12-31</t>
        </is>
      </c>
      <c r="J170" t="inlineStr">
        <is>
          <t>USD</t>
        </is>
      </c>
      <c r="K170" t="inlineStr">
        <is>
          <t>財報直接申報值</t>
        </is>
      </c>
    </row>
    <row r="171">
      <c r="A171" t="inlineStr">
        <is>
          <t>資本支出</t>
        </is>
      </c>
      <c r="B171" t="inlineStr">
        <is>
          <t>Capital Expenditures</t>
        </is>
      </c>
      <c r="C171" t="inlineStr">
        <is>
          <t>FY2022</t>
        </is>
      </c>
      <c r="D171" t="n">
        <v>1082672100000</v>
      </c>
      <c r="E171" t="inlineStr">
        <is>
          <t>PurchaseOfPropertyPlantAndEquipmentClassifiedAsInvestingActivities</t>
        </is>
      </c>
      <c r="F171" t="inlineStr">
        <is>
          <t>20-F</t>
        </is>
      </c>
      <c r="G171" t="inlineStr">
        <is>
          <t>2023-04-20</t>
        </is>
      </c>
      <c r="H171" t="inlineStr">
        <is>
          <t>2025-04-17</t>
        </is>
      </c>
      <c r="I171" t="inlineStr">
        <is>
          <t>2022-12-31</t>
        </is>
      </c>
      <c r="J171" t="inlineStr">
        <is>
          <t>USD</t>
        </is>
      </c>
      <c r="K171" t="inlineStr">
        <is>
          <t>財報直接申報值</t>
        </is>
      </c>
    </row>
    <row r="172">
      <c r="A172" t="inlineStr">
        <is>
          <t>資本支出</t>
        </is>
      </c>
      <c r="B172" t="inlineStr">
        <is>
          <t>Capital Expenditures</t>
        </is>
      </c>
      <c r="C172" t="inlineStr">
        <is>
          <t>FY2023</t>
        </is>
      </c>
      <c r="D172" t="n">
        <v>949816800000</v>
      </c>
      <c r="E172" t="inlineStr">
        <is>
          <t>PurchaseOfPropertyPlantAndEquipmentClassifiedAsInvestingActivities</t>
        </is>
      </c>
      <c r="F172" t="inlineStr">
        <is>
          <t>20-F</t>
        </is>
      </c>
      <c r="G172" t="inlineStr">
        <is>
          <t>2024-04-18</t>
        </is>
      </c>
      <c r="H172" t="inlineStr">
        <is>
          <t>2025-04-17</t>
        </is>
      </c>
      <c r="I172" t="inlineStr">
        <is>
          <t>2023-12-31</t>
        </is>
      </c>
      <c r="J172" t="inlineStr">
        <is>
          <t>USD</t>
        </is>
      </c>
      <c r="K172" t="inlineStr">
        <is>
          <t>財報直接申報值</t>
        </is>
      </c>
    </row>
    <row r="173">
      <c r="A173" t="inlineStr">
        <is>
          <t>資本支出</t>
        </is>
      </c>
      <c r="B173" t="inlineStr">
        <is>
          <t>Capital Expenditures</t>
        </is>
      </c>
      <c r="C173" t="inlineStr">
        <is>
          <t>FY2024</t>
        </is>
      </c>
      <c r="D173" t="n">
        <v>956006500000</v>
      </c>
      <c r="E173" t="inlineStr">
        <is>
          <t>PurchaseOfPropertyPlantAndEquipmentClassifiedAsInvestingActivities</t>
        </is>
      </c>
      <c r="F173" t="inlineStr">
        <is>
          <t>20-F</t>
        </is>
      </c>
      <c r="G173" t="inlineStr">
        <is>
          <t>2025-04-17</t>
        </is>
      </c>
      <c r="H173" t="inlineStr">
        <is>
          <t>2025-04-17</t>
        </is>
      </c>
      <c r="I173" t="inlineStr">
        <is>
          <t>2024-12-31</t>
        </is>
      </c>
      <c r="J173" t="inlineStr">
        <is>
          <t>USD</t>
        </is>
      </c>
      <c r="K173" t="inlineStr">
        <is>
          <t>財報直接申報值</t>
        </is>
      </c>
    </row>
    <row r="174">
      <c r="A174" t="inlineStr">
        <is>
          <t>投資活動現金流量</t>
        </is>
      </c>
      <c r="B174" t="inlineStr">
        <is>
          <t>Cash Flow from Investing</t>
        </is>
      </c>
      <c r="C174" t="inlineStr">
        <is>
          <t>FY2021</t>
        </is>
      </c>
      <c r="D174" t="n">
        <v>-836365800000</v>
      </c>
      <c r="E174" t="inlineStr">
        <is>
          <t>CashFlowsFromUsedInInvestingActivities</t>
        </is>
      </c>
      <c r="F174" t="inlineStr">
        <is>
          <t>20-F</t>
        </is>
      </c>
      <c r="G174" t="inlineStr">
        <is>
          <t>2022-04-14</t>
        </is>
      </c>
      <c r="H174" t="inlineStr">
        <is>
          <t>2024-04-18</t>
        </is>
      </c>
      <c r="I174" t="inlineStr">
        <is>
          <t>2021-12-31</t>
        </is>
      </c>
      <c r="J174" t="inlineStr">
        <is>
          <t>USD</t>
        </is>
      </c>
      <c r="K174" t="inlineStr">
        <is>
          <t>財報直接申報值</t>
        </is>
      </c>
    </row>
    <row r="175">
      <c r="A175" t="inlineStr">
        <is>
          <t>投資活動現金流量</t>
        </is>
      </c>
      <c r="B175" t="inlineStr">
        <is>
          <t>Cash Flow from Investing</t>
        </is>
      </c>
      <c r="C175" t="inlineStr">
        <is>
          <t>FY2022</t>
        </is>
      </c>
      <c r="D175" t="n">
        <v>-1190928300000</v>
      </c>
      <c r="E175" t="inlineStr">
        <is>
          <t>CashFlowsFromUsedInInvestingActivities</t>
        </is>
      </c>
      <c r="F175" t="inlineStr">
        <is>
          <t>20-F</t>
        </is>
      </c>
      <c r="G175" t="inlineStr">
        <is>
          <t>2023-04-20</t>
        </is>
      </c>
      <c r="H175" t="inlineStr">
        <is>
          <t>2025-04-17</t>
        </is>
      </c>
      <c r="I175" t="inlineStr">
        <is>
          <t>2022-12-31</t>
        </is>
      </c>
      <c r="J175" t="inlineStr">
        <is>
          <t>USD</t>
        </is>
      </c>
      <c r="K175" t="inlineStr">
        <is>
          <t>財報直接申報值</t>
        </is>
      </c>
    </row>
    <row r="176">
      <c r="A176" t="inlineStr">
        <is>
          <t>投資活動現金流量</t>
        </is>
      </c>
      <c r="B176" t="inlineStr">
        <is>
          <t>Cash Flow from Investing</t>
        </is>
      </c>
      <c r="C176" t="inlineStr">
        <is>
          <t>FY2023</t>
        </is>
      </c>
      <c r="D176" t="n">
        <v>-906120600000</v>
      </c>
      <c r="E176" t="inlineStr">
        <is>
          <t>CashFlowsFromUsedInInvestingActivities</t>
        </is>
      </c>
      <c r="F176" t="inlineStr">
        <is>
          <t>20-F</t>
        </is>
      </c>
      <c r="G176" t="inlineStr">
        <is>
          <t>2024-04-18</t>
        </is>
      </c>
      <c r="H176" t="inlineStr">
        <is>
          <t>2025-04-17</t>
        </is>
      </c>
      <c r="I176" t="inlineStr">
        <is>
          <t>2023-12-31</t>
        </is>
      </c>
      <c r="J176" t="inlineStr">
        <is>
          <t>USD</t>
        </is>
      </c>
      <c r="K176" t="inlineStr">
        <is>
          <t>財報直接申報值</t>
        </is>
      </c>
    </row>
    <row r="177">
      <c r="A177" t="inlineStr">
        <is>
          <t>投資活動現金流量</t>
        </is>
      </c>
      <c r="B177" t="inlineStr">
        <is>
          <t>Cash Flow from Investing</t>
        </is>
      </c>
      <c r="C177" t="inlineStr">
        <is>
          <t>FY2024</t>
        </is>
      </c>
      <c r="D177" t="n">
        <v>-864842800000</v>
      </c>
      <c r="E177" t="inlineStr">
        <is>
          <t>CashFlowsFromUsedInInvestingActivities</t>
        </is>
      </c>
      <c r="F177" t="inlineStr">
        <is>
          <t>20-F</t>
        </is>
      </c>
      <c r="G177" t="inlineStr">
        <is>
          <t>2025-04-17</t>
        </is>
      </c>
      <c r="H177" t="inlineStr">
        <is>
          <t>2025-04-17</t>
        </is>
      </c>
      <c r="I177" t="inlineStr">
        <is>
          <t>2024-12-31</t>
        </is>
      </c>
      <c r="J177" t="inlineStr">
        <is>
          <t>USD</t>
        </is>
      </c>
      <c r="K177" t="inlineStr">
        <is>
          <t>財報直接申報值</t>
        </is>
      </c>
    </row>
    <row r="178">
      <c r="A178" t="inlineStr">
        <is>
          <t>籌資活動現金流量</t>
        </is>
      </c>
      <c r="B178" t="inlineStr">
        <is>
          <t>Cash Flow from Financing</t>
        </is>
      </c>
      <c r="C178" t="inlineStr">
        <is>
          <t>FY2021</t>
        </is>
      </c>
      <c r="D178" t="n">
        <v>136608500000</v>
      </c>
      <c r="E178" t="inlineStr">
        <is>
          <t>CashFlowsFromUsedInFinancingActivities</t>
        </is>
      </c>
      <c r="F178" t="inlineStr">
        <is>
          <t>20-F</t>
        </is>
      </c>
      <c r="G178" t="inlineStr">
        <is>
          <t>2022-04-14</t>
        </is>
      </c>
      <c r="H178" t="inlineStr">
        <is>
          <t>2024-04-18</t>
        </is>
      </c>
      <c r="I178" t="inlineStr">
        <is>
          <t>2021-12-31</t>
        </is>
      </c>
      <c r="J178" t="inlineStr">
        <is>
          <t>USD</t>
        </is>
      </c>
      <c r="K178" t="inlineStr">
        <is>
          <t>財報直接申報值</t>
        </is>
      </c>
    </row>
    <row r="179">
      <c r="A179" t="inlineStr">
        <is>
          <t>籌資活動現金流量</t>
        </is>
      </c>
      <c r="B179" t="inlineStr">
        <is>
          <t>Cash Flow from Financing</t>
        </is>
      </c>
      <c r="C179" t="inlineStr">
        <is>
          <t>FY2022</t>
        </is>
      </c>
      <c r="D179" t="n">
        <v>-200244000000</v>
      </c>
      <c r="E179" t="inlineStr">
        <is>
          <t>CashFlowsFromUsedInFinancingActivities</t>
        </is>
      </c>
      <c r="F179" t="inlineStr">
        <is>
          <t>20-F</t>
        </is>
      </c>
      <c r="G179" t="inlineStr">
        <is>
          <t>2023-04-20</t>
        </is>
      </c>
      <c r="H179" t="inlineStr">
        <is>
          <t>2025-04-17</t>
        </is>
      </c>
      <c r="I179" t="inlineStr">
        <is>
          <t>2022-12-31</t>
        </is>
      </c>
      <c r="J179" t="inlineStr">
        <is>
          <t>USD</t>
        </is>
      </c>
      <c r="K179" t="inlineStr">
        <is>
          <t>財報直接申報值</t>
        </is>
      </c>
    </row>
    <row r="180">
      <c r="A180" t="inlineStr">
        <is>
          <t>籌資活動現金流量</t>
        </is>
      </c>
      <c r="B180" t="inlineStr">
        <is>
          <t>Cash Flow from Financing</t>
        </is>
      </c>
      <c r="C180" t="inlineStr">
        <is>
          <t>FY2023</t>
        </is>
      </c>
      <c r="D180" t="n">
        <v>-204894200000</v>
      </c>
      <c r="E180" t="inlineStr">
        <is>
          <t>CashFlowsFromUsedInFinancingActivities</t>
        </is>
      </c>
      <c r="F180" t="inlineStr">
        <is>
          <t>20-F</t>
        </is>
      </c>
      <c r="G180" t="inlineStr">
        <is>
          <t>2024-04-18</t>
        </is>
      </c>
      <c r="H180" t="inlineStr">
        <is>
          <t>2025-04-17</t>
        </is>
      </c>
      <c r="I180" t="inlineStr">
        <is>
          <t>2023-12-31</t>
        </is>
      </c>
      <c r="J180" t="inlineStr">
        <is>
          <t>USD</t>
        </is>
      </c>
      <c r="K180" t="inlineStr">
        <is>
          <t>財報直接申報值</t>
        </is>
      </c>
    </row>
    <row r="181">
      <c r="A181" t="inlineStr">
        <is>
          <t>籌資活動現金流量</t>
        </is>
      </c>
      <c r="B181" t="inlineStr">
        <is>
          <t>Cash Flow from Financing</t>
        </is>
      </c>
      <c r="C181" t="inlineStr">
        <is>
          <t>FY2024</t>
        </is>
      </c>
      <c r="D181" t="n">
        <v>-346301000000</v>
      </c>
      <c r="E181" t="inlineStr">
        <is>
          <t>CashFlowsFromUsedInFinancingActivities</t>
        </is>
      </c>
      <c r="F181" t="inlineStr">
        <is>
          <t>20-F</t>
        </is>
      </c>
      <c r="G181" t="inlineStr">
        <is>
          <t>2025-04-17</t>
        </is>
      </c>
      <c r="H181" t="inlineStr">
        <is>
          <t>2025-04-17</t>
        </is>
      </c>
      <c r="I181" t="inlineStr">
        <is>
          <t>2024-12-31</t>
        </is>
      </c>
      <c r="J181" t="inlineStr">
        <is>
          <t>USD</t>
        </is>
      </c>
      <c r="K181" t="inlineStr">
        <is>
          <t>財報直接申報值</t>
        </is>
      </c>
    </row>
    <row r="182">
      <c r="A182" t="inlineStr">
        <is>
          <t>庫藏股買回</t>
        </is>
      </c>
      <c r="B182" t="inlineStr">
        <is>
          <t>Share Repurchases</t>
        </is>
      </c>
      <c r="C182" t="inlineStr">
        <is>
          <t>FY2021</t>
        </is>
      </c>
      <c r="D182" t="n">
        <v>0</v>
      </c>
      <c r="E182" t="inlineStr">
        <is>
          <t>缺申報視為 0</t>
        </is>
      </c>
      <c r="J182" t="inlineStr">
        <is>
          <t>USD</t>
        </is>
      </c>
      <c r="K182" t="inlineStr">
        <is>
          <t>缺申報視為 0</t>
        </is>
      </c>
    </row>
    <row r="183">
      <c r="A183" t="inlineStr">
        <is>
          <t>庫藏股買回</t>
        </is>
      </c>
      <c r="B183" t="inlineStr">
        <is>
          <t>Share Repurchases</t>
        </is>
      </c>
      <c r="C183" t="inlineStr">
        <is>
          <t>FY2022</t>
        </is>
      </c>
      <c r="D183" t="n">
        <v>0</v>
      </c>
      <c r="E183" t="inlineStr">
        <is>
          <t>缺申報視為 0</t>
        </is>
      </c>
      <c r="J183" t="inlineStr">
        <is>
          <t>USD</t>
        </is>
      </c>
      <c r="K183" t="inlineStr">
        <is>
          <t>缺申報視為 0</t>
        </is>
      </c>
    </row>
    <row r="184">
      <c r="A184" t="inlineStr">
        <is>
          <t>庫藏股買回</t>
        </is>
      </c>
      <c r="B184" t="inlineStr">
        <is>
          <t>Share Repurchases</t>
        </is>
      </c>
      <c r="C184" t="inlineStr">
        <is>
          <t>FY2023</t>
        </is>
      </c>
      <c r="D184" t="n">
        <v>0</v>
      </c>
      <c r="E184" t="inlineStr">
        <is>
          <t>缺申報視為 0</t>
        </is>
      </c>
      <c r="J184" t="inlineStr">
        <is>
          <t>USD</t>
        </is>
      </c>
      <c r="K184" t="inlineStr">
        <is>
          <t>缺申報視為 0</t>
        </is>
      </c>
    </row>
    <row r="185">
      <c r="A185" t="inlineStr">
        <is>
          <t>庫藏股買回</t>
        </is>
      </c>
      <c r="B185" t="inlineStr">
        <is>
          <t>Share Repurchases</t>
        </is>
      </c>
      <c r="C185" t="inlineStr">
        <is>
          <t>FY2024</t>
        </is>
      </c>
      <c r="D185" t="n">
        <v>0</v>
      </c>
      <c r="E185" t="inlineStr">
        <is>
          <t>缺申報視為 0</t>
        </is>
      </c>
      <c r="J185" t="inlineStr">
        <is>
          <t>USD</t>
        </is>
      </c>
      <c r="K185" t="inlineStr">
        <is>
          <t>缺申報視為 0</t>
        </is>
      </c>
    </row>
    <row r="186">
      <c r="A186" t="inlineStr">
        <is>
          <t>支付股利</t>
        </is>
      </c>
      <c r="B186" t="inlineStr">
        <is>
          <t>Dividends Paid</t>
        </is>
      </c>
      <c r="C186" t="inlineStr">
        <is>
          <t>FY2021</t>
        </is>
      </c>
      <c r="D186" t="n">
        <v>265786400000</v>
      </c>
      <c r="E186" t="inlineStr">
        <is>
          <t>DividendsPaidClassifiedAsFinancingActivities</t>
        </is>
      </c>
      <c r="F186" t="inlineStr">
        <is>
          <t>20-F</t>
        </is>
      </c>
      <c r="G186" t="inlineStr">
        <is>
          <t>2022-04-14</t>
        </is>
      </c>
      <c r="H186" t="inlineStr">
        <is>
          <t>2024-04-18</t>
        </is>
      </c>
      <c r="I186" t="inlineStr">
        <is>
          <t>2021-12-31</t>
        </is>
      </c>
      <c r="J186" t="inlineStr">
        <is>
          <t>USD</t>
        </is>
      </c>
      <c r="K186" t="inlineStr">
        <is>
          <t>財報直接申報值</t>
        </is>
      </c>
    </row>
    <row r="187">
      <c r="A187" t="inlineStr">
        <is>
          <t>支付股利</t>
        </is>
      </c>
      <c r="B187" t="inlineStr">
        <is>
          <t>Dividends Paid</t>
        </is>
      </c>
      <c r="C187" t="inlineStr">
        <is>
          <t>FY2022</t>
        </is>
      </c>
      <c r="D187" t="n">
        <v>285234200000</v>
      </c>
      <c r="E187" t="inlineStr">
        <is>
          <t>DividendsPaidClassifiedAsFinancingActivities</t>
        </is>
      </c>
      <c r="F187" t="inlineStr">
        <is>
          <t>20-F</t>
        </is>
      </c>
      <c r="G187" t="inlineStr">
        <is>
          <t>2023-04-20</t>
        </is>
      </c>
      <c r="H187" t="inlineStr">
        <is>
          <t>2025-04-17</t>
        </is>
      </c>
      <c r="I187" t="inlineStr">
        <is>
          <t>2022-12-31</t>
        </is>
      </c>
      <c r="J187" t="inlineStr">
        <is>
          <t>USD</t>
        </is>
      </c>
      <c r="K187" t="inlineStr">
        <is>
          <t>財報直接申報值</t>
        </is>
      </c>
    </row>
    <row r="188">
      <c r="A188" t="inlineStr">
        <is>
          <t>支付股利</t>
        </is>
      </c>
      <c r="B188" t="inlineStr">
        <is>
          <t>Dividends Paid</t>
        </is>
      </c>
      <c r="C188" t="inlineStr">
        <is>
          <t>FY2023</t>
        </is>
      </c>
      <c r="D188" t="n">
        <v>291721900000</v>
      </c>
      <c r="E188" t="inlineStr">
        <is>
          <t>DividendsPaidClassifiedAsFinancingActivities</t>
        </is>
      </c>
      <c r="F188" t="inlineStr">
        <is>
          <t>20-F</t>
        </is>
      </c>
      <c r="G188" t="inlineStr">
        <is>
          <t>2024-04-18</t>
        </is>
      </c>
      <c r="H188" t="inlineStr">
        <is>
          <t>2025-04-17</t>
        </is>
      </c>
      <c r="I188" t="inlineStr">
        <is>
          <t>2023-12-31</t>
        </is>
      </c>
      <c r="J188" t="inlineStr">
        <is>
          <t>USD</t>
        </is>
      </c>
      <c r="K188" t="inlineStr">
        <is>
          <t>財報直接申報值</t>
        </is>
      </c>
    </row>
    <row r="189">
      <c r="A189" t="inlineStr">
        <is>
          <t>支付股利</t>
        </is>
      </c>
      <c r="B189" t="inlineStr">
        <is>
          <t>Dividends Paid</t>
        </is>
      </c>
      <c r="C189" t="inlineStr">
        <is>
          <t>FY2024</t>
        </is>
      </c>
      <c r="D189" t="n">
        <v>363055200000</v>
      </c>
      <c r="E189" t="inlineStr">
        <is>
          <t>DividendsPaidClassifiedAsFinancingActivities</t>
        </is>
      </c>
      <c r="F189" t="inlineStr">
        <is>
          <t>20-F</t>
        </is>
      </c>
      <c r="G189" t="inlineStr">
        <is>
          <t>2025-04-17</t>
        </is>
      </c>
      <c r="H189" t="inlineStr">
        <is>
          <t>2025-04-17</t>
        </is>
      </c>
      <c r="I189" t="inlineStr">
        <is>
          <t>2024-12-31</t>
        </is>
      </c>
      <c r="J189" t="inlineStr">
        <is>
          <t>USD</t>
        </is>
      </c>
      <c r="K189" t="inlineStr">
        <is>
          <t>財報直接申報值</t>
        </is>
      </c>
    </row>
    <row r="190">
      <c r="A190" t="inlineStr">
        <is>
          <t>舉借長期債務</t>
        </is>
      </c>
      <c r="B190" t="inlineStr">
        <is>
          <t>Proceeds from LT Debt</t>
        </is>
      </c>
      <c r="C190" t="inlineStr">
        <is>
          <t>FY2021</t>
        </is>
      </c>
      <c r="D190" t="n">
        <v>364592800000</v>
      </c>
      <c r="E190" t="inlineStr">
        <is>
          <t>ProceedsFromIssueOfBondsNotesAndDebentures</t>
        </is>
      </c>
      <c r="F190" t="inlineStr">
        <is>
          <t>20-F</t>
        </is>
      </c>
      <c r="G190" t="inlineStr">
        <is>
          <t>2022-04-14</t>
        </is>
      </c>
      <c r="H190" t="inlineStr">
        <is>
          <t>2024-04-18</t>
        </is>
      </c>
      <c r="I190" t="inlineStr">
        <is>
          <t>2021-12-31</t>
        </is>
      </c>
      <c r="J190" t="inlineStr">
        <is>
          <t>USD</t>
        </is>
      </c>
      <c r="K190" t="inlineStr">
        <is>
          <t>財報直接申報值</t>
        </is>
      </c>
    </row>
    <row r="191">
      <c r="A191" t="inlineStr">
        <is>
          <t>舉借長期債務</t>
        </is>
      </c>
      <c r="B191" t="inlineStr">
        <is>
          <t>Proceeds from LT Debt</t>
        </is>
      </c>
      <c r="C191" t="inlineStr">
        <is>
          <t>FY2022</t>
        </is>
      </c>
      <c r="D191" t="n">
        <v>198293600000</v>
      </c>
      <c r="E191" t="inlineStr">
        <is>
          <t>ProceedsFromIssueOfBondsNotesAndDebentures</t>
        </is>
      </c>
      <c r="F191" t="inlineStr">
        <is>
          <t>20-F</t>
        </is>
      </c>
      <c r="G191" t="inlineStr">
        <is>
          <t>2023-04-20</t>
        </is>
      </c>
      <c r="H191" t="inlineStr">
        <is>
          <t>2025-04-17</t>
        </is>
      </c>
      <c r="I191" t="inlineStr">
        <is>
          <t>2022-12-31</t>
        </is>
      </c>
      <c r="J191" t="inlineStr">
        <is>
          <t>USD</t>
        </is>
      </c>
      <c r="K191" t="inlineStr">
        <is>
          <t>財報直接申報值</t>
        </is>
      </c>
    </row>
    <row r="192">
      <c r="A192" t="inlineStr">
        <is>
          <t>舉借長期債務</t>
        </is>
      </c>
      <c r="B192" t="inlineStr">
        <is>
          <t>Proceeds from LT Debt</t>
        </is>
      </c>
      <c r="C192" t="inlineStr">
        <is>
          <t>FY2023</t>
        </is>
      </c>
      <c r="D192" t="n">
        <v>85700000000</v>
      </c>
      <c r="E192" t="inlineStr">
        <is>
          <t>ProceedsFromIssueOfBondsNotesAndDebentures</t>
        </is>
      </c>
      <c r="F192" t="inlineStr">
        <is>
          <t>20-F</t>
        </is>
      </c>
      <c r="G192" t="inlineStr">
        <is>
          <t>2024-04-18</t>
        </is>
      </c>
      <c r="H192" t="inlineStr">
        <is>
          <t>2025-04-17</t>
        </is>
      </c>
      <c r="I192" t="inlineStr">
        <is>
          <t>2023-12-31</t>
        </is>
      </c>
      <c r="J192" t="inlineStr">
        <is>
          <t>USD</t>
        </is>
      </c>
      <c r="K192" t="inlineStr">
        <is>
          <t>財報直接申報值</t>
        </is>
      </c>
    </row>
    <row r="193">
      <c r="A193" t="inlineStr">
        <is>
          <t>舉借長期債務</t>
        </is>
      </c>
      <c r="B193" t="inlineStr">
        <is>
          <t>Proceeds from LT Debt</t>
        </is>
      </c>
      <c r="C193" t="inlineStr">
        <is>
          <t>FY2024</t>
        </is>
      </c>
      <c r="D193" t="n">
        <v>34300000000</v>
      </c>
      <c r="E193" t="inlineStr">
        <is>
          <t>ProceedsFromIssueOfBondsNotesAndDebentures</t>
        </is>
      </c>
      <c r="F193" t="inlineStr">
        <is>
          <t>20-F</t>
        </is>
      </c>
      <c r="G193" t="inlineStr">
        <is>
          <t>2025-04-17</t>
        </is>
      </c>
      <c r="H193" t="inlineStr">
        <is>
          <t>2025-04-17</t>
        </is>
      </c>
      <c r="I193" t="inlineStr">
        <is>
          <t>2024-12-31</t>
        </is>
      </c>
      <c r="J193" t="inlineStr">
        <is>
          <t>USD</t>
        </is>
      </c>
      <c r="K193" t="inlineStr">
        <is>
          <t>財報直接申報值</t>
        </is>
      </c>
    </row>
    <row r="194">
      <c r="A194" t="inlineStr">
        <is>
          <t>償還長期債務</t>
        </is>
      </c>
      <c r="B194" t="inlineStr">
        <is>
          <t>Repayments of LT Debt</t>
        </is>
      </c>
      <c r="C194" t="inlineStr">
        <is>
          <t>FY2021</t>
        </is>
      </c>
      <c r="D194" t="n">
        <v>2600000000</v>
      </c>
      <c r="E194" t="inlineStr">
        <is>
          <t>RepaymentsOfBondsNotesAndDebentures</t>
        </is>
      </c>
      <c r="F194" t="inlineStr">
        <is>
          <t>20-F</t>
        </is>
      </c>
      <c r="G194" t="inlineStr">
        <is>
          <t>2022-04-14</t>
        </is>
      </c>
      <c r="H194" t="inlineStr">
        <is>
          <t>2024-04-18</t>
        </is>
      </c>
      <c r="I194" t="inlineStr">
        <is>
          <t>2021-12-31</t>
        </is>
      </c>
      <c r="J194" t="inlineStr">
        <is>
          <t>USD</t>
        </is>
      </c>
      <c r="K194" t="inlineStr">
        <is>
          <t>財報直接申報值</t>
        </is>
      </c>
    </row>
    <row r="195">
      <c r="A195" t="inlineStr">
        <is>
          <t>償還長期債務</t>
        </is>
      </c>
      <c r="B195" t="inlineStr">
        <is>
          <t>Repayments of LT Debt</t>
        </is>
      </c>
      <c r="C195" t="inlineStr">
        <is>
          <t>FY2022</t>
        </is>
      </c>
      <c r="D195" t="n">
        <v>4400000000</v>
      </c>
      <c r="E195" t="inlineStr">
        <is>
          <t>RepaymentsOfBondsNotesAndDebentures</t>
        </is>
      </c>
      <c r="F195" t="inlineStr">
        <is>
          <t>20-F</t>
        </is>
      </c>
      <c r="G195" t="inlineStr">
        <is>
          <t>2023-04-20</t>
        </is>
      </c>
      <c r="H195" t="inlineStr">
        <is>
          <t>2025-04-17</t>
        </is>
      </c>
      <c r="I195" t="inlineStr">
        <is>
          <t>2022-12-31</t>
        </is>
      </c>
      <c r="J195" t="inlineStr">
        <is>
          <t>USD</t>
        </is>
      </c>
      <c r="K195" t="inlineStr">
        <is>
          <t>財報直接申報值</t>
        </is>
      </c>
    </row>
    <row r="196">
      <c r="A196" t="inlineStr">
        <is>
          <t>償還長期債務</t>
        </is>
      </c>
      <c r="B196" t="inlineStr">
        <is>
          <t>Repayments of LT Debt</t>
        </is>
      </c>
      <c r="C196" t="inlineStr">
        <is>
          <t>FY2023</t>
        </is>
      </c>
      <c r="D196" t="n">
        <v>18100000000</v>
      </c>
      <c r="E196" t="inlineStr">
        <is>
          <t>RepaymentsOfBondsNotesAndDebentures</t>
        </is>
      </c>
      <c r="F196" t="inlineStr">
        <is>
          <t>20-F</t>
        </is>
      </c>
      <c r="G196" t="inlineStr">
        <is>
          <t>2024-04-18</t>
        </is>
      </c>
      <c r="H196" t="inlineStr">
        <is>
          <t>2025-04-17</t>
        </is>
      </c>
      <c r="I196" t="inlineStr">
        <is>
          <t>2023-12-31</t>
        </is>
      </c>
      <c r="J196" t="inlineStr">
        <is>
          <t>USD</t>
        </is>
      </c>
      <c r="K196" t="inlineStr">
        <is>
          <t>財報直接申報值</t>
        </is>
      </c>
    </row>
    <row r="197">
      <c r="A197" t="inlineStr">
        <is>
          <t>償還長期債務</t>
        </is>
      </c>
      <c r="B197" t="inlineStr">
        <is>
          <t>Repayments of LT Debt</t>
        </is>
      </c>
      <c r="C197" t="inlineStr">
        <is>
          <t>FY2024</t>
        </is>
      </c>
      <c r="D197" t="n">
        <v>7000000000</v>
      </c>
      <c r="E197" t="inlineStr">
        <is>
          <t>RepaymentsOfBondsNotesAndDebentures</t>
        </is>
      </c>
      <c r="F197" t="inlineStr">
        <is>
          <t>20-F</t>
        </is>
      </c>
      <c r="G197" t="inlineStr">
        <is>
          <t>2025-04-17</t>
        </is>
      </c>
      <c r="H197" t="inlineStr">
        <is>
          <t>2025-04-17</t>
        </is>
      </c>
      <c r="I197" t="inlineStr">
        <is>
          <t>2024-12-31</t>
        </is>
      </c>
      <c r="J197" t="inlineStr">
        <is>
          <t>USD</t>
        </is>
      </c>
      <c r="K197" t="inlineStr">
        <is>
          <t>財報直接申報值</t>
        </is>
      </c>
    </row>
    <row r="198">
      <c r="A198" t="inlineStr">
        <is>
          <t>現金淨變動</t>
        </is>
      </c>
      <c r="B198" t="inlineStr">
        <is>
          <t>Net Change in Cash</t>
        </is>
      </c>
      <c r="C198" t="inlineStr">
        <is>
          <t>FY2021</t>
        </is>
      </c>
      <c r="D198" t="n">
        <v>404819600000</v>
      </c>
      <c r="E198" t="inlineStr">
        <is>
          <t>IncreaseDecreaseInCashAndCashEquivalents</t>
        </is>
      </c>
      <c r="F198" t="inlineStr">
        <is>
          <t>20-F</t>
        </is>
      </c>
      <c r="G198" t="inlineStr">
        <is>
          <t>2022-04-14</t>
        </is>
      </c>
      <c r="H198" t="inlineStr">
        <is>
          <t>2024-04-18</t>
        </is>
      </c>
      <c r="I198" t="inlineStr">
        <is>
          <t>2021-12-31</t>
        </is>
      </c>
      <c r="J198" t="inlineStr">
        <is>
          <t>USD</t>
        </is>
      </c>
      <c r="K198" t="inlineStr">
        <is>
          <t>財報直接申報值</t>
        </is>
      </c>
    </row>
    <row r="199">
      <c r="A199" t="inlineStr">
        <is>
          <t>現金淨變動</t>
        </is>
      </c>
      <c r="B199" t="inlineStr">
        <is>
          <t>Net Change in Cash</t>
        </is>
      </c>
      <c r="C199" t="inlineStr">
        <is>
          <t>FY2022</t>
        </is>
      </c>
      <c r="D199" t="n">
        <v>277823900000</v>
      </c>
      <c r="E199" t="inlineStr">
        <is>
          <t>IncreaseDecreaseInCashAndCashEquivalents</t>
        </is>
      </c>
      <c r="F199" t="inlineStr">
        <is>
          <t>20-F</t>
        </is>
      </c>
      <c r="G199" t="inlineStr">
        <is>
          <t>2023-04-20</t>
        </is>
      </c>
      <c r="H199" t="inlineStr">
        <is>
          <t>2025-04-17</t>
        </is>
      </c>
      <c r="I199" t="inlineStr">
        <is>
          <t>2022-12-31</t>
        </is>
      </c>
      <c r="J199" t="inlineStr">
        <is>
          <t>USD</t>
        </is>
      </c>
      <c r="K199" t="inlineStr">
        <is>
          <t>財報直接申報值</t>
        </is>
      </c>
    </row>
    <row r="200">
      <c r="A200" t="inlineStr">
        <is>
          <t>現金淨變動</t>
        </is>
      </c>
      <c r="B200" t="inlineStr">
        <is>
          <t>Net Change in Cash</t>
        </is>
      </c>
      <c r="C200" t="inlineStr">
        <is>
          <t>FY2023</t>
        </is>
      </c>
      <c r="D200" t="n">
        <v>122613700000</v>
      </c>
      <c r="E200" t="inlineStr">
        <is>
          <t>IncreaseDecreaseInCashAndCashEquivalents</t>
        </is>
      </c>
      <c r="F200" t="inlineStr">
        <is>
          <t>20-F</t>
        </is>
      </c>
      <c r="G200" t="inlineStr">
        <is>
          <t>2024-04-18</t>
        </is>
      </c>
      <c r="H200" t="inlineStr">
        <is>
          <t>2025-04-17</t>
        </is>
      </c>
      <c r="I200" t="inlineStr">
        <is>
          <t>2023-12-31</t>
        </is>
      </c>
      <c r="J200" t="inlineStr">
        <is>
          <t>USD</t>
        </is>
      </c>
      <c r="K200" t="inlineStr">
        <is>
          <t>財報直接申報值</t>
        </is>
      </c>
    </row>
    <row r="201">
      <c r="A201" t="inlineStr">
        <is>
          <t>現金淨變動</t>
        </is>
      </c>
      <c r="B201" t="inlineStr">
        <is>
          <t>Net Change in Cash</t>
        </is>
      </c>
      <c r="C201" t="inlineStr">
        <is>
          <t>FY2024</t>
        </is>
      </c>
      <c r="D201" t="n">
        <v>662199200000</v>
      </c>
      <c r="E201" t="inlineStr">
        <is>
          <t>IncreaseDecreaseInCashAndCashEquivalents</t>
        </is>
      </c>
      <c r="F201" t="inlineStr">
        <is>
          <t>20-F</t>
        </is>
      </c>
      <c r="G201" t="inlineStr">
        <is>
          <t>2025-04-17</t>
        </is>
      </c>
      <c r="H201" t="inlineStr">
        <is>
          <t>2025-04-17</t>
        </is>
      </c>
      <c r="I201" t="inlineStr">
        <is>
          <t>2024-12-31</t>
        </is>
      </c>
      <c r="J201" t="inlineStr">
        <is>
          <t>USD</t>
        </is>
      </c>
      <c r="K201" t="inlineStr">
        <is>
          <t>財報直接申報值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2026-10-13T21:42:58Z</dcterms:created>
  <dcterms:modified xsi:type="dcterms:W3CDTF">2026-10-13T21:42:58Z</dcterms:modified>
</cp:coreProperties>
</file>